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0"/>
  </bookViews>
  <sheets>
    <sheet name="IS " sheetId="1" r:id="rId1"/>
    <sheet name="BS" sheetId="2" r:id="rId2"/>
    <sheet name="CashFlow " sheetId="3" r:id="rId3"/>
    <sheet name="Equity" sheetId="4" r:id="rId4"/>
    <sheet name="Notes " sheetId="5" r:id="rId5"/>
  </sheets>
  <definedNames>
    <definedName name="_xlnm.Print_Area" localSheetId="2">'CashFlow '!$A$1:$E$79</definedName>
    <definedName name="_xlnm.Print_Area" localSheetId="3">'Equity'!$A$1:$G$47</definedName>
    <definedName name="_xlnm.Print_Area" localSheetId="0">'IS '!$A$1:$H$56</definedName>
    <definedName name="_xlnm.Print_Area" localSheetId="4">'Notes '!$A$1:$I$327</definedName>
    <definedName name="_xlnm.Print_Titles" localSheetId="2">'CashFlow '!$1:$6</definedName>
    <definedName name="_xlnm.Print_Titles" localSheetId="4">'Notes '!$1:$5</definedName>
  </definedNames>
  <calcPr fullCalcOnLoad="1"/>
</workbook>
</file>

<file path=xl/sharedStrings.xml><?xml version="1.0" encoding="utf-8"?>
<sst xmlns="http://schemas.openxmlformats.org/spreadsheetml/2006/main" count="383" uniqueCount="284">
  <si>
    <t>The following explanatory notes provide an explanation of events and transactions that are significant to an understanding of the changes in the financial position and performance of the Company and its subsidiary companies (hereinafter referred to as the "Group") since the financial period ended 31 December 2004.</t>
  </si>
  <si>
    <t>Retained earnings</t>
  </si>
  <si>
    <t>Less: Minority Interests</t>
  </si>
  <si>
    <t xml:space="preserve">Net profit for the period </t>
  </si>
  <si>
    <t>Term loans</t>
  </si>
  <si>
    <t>Utilised</t>
  </si>
  <si>
    <t>Operating profit before working capital changes</t>
  </si>
  <si>
    <t>Cash and cash equivalents at beginning of period</t>
  </si>
  <si>
    <t>Other receivables</t>
  </si>
  <si>
    <t>Trade receivables</t>
  </si>
  <si>
    <t>Trade payables</t>
  </si>
  <si>
    <t>Other payables</t>
  </si>
  <si>
    <t>Reserve on consolidation</t>
  </si>
  <si>
    <t>Share premium</t>
  </si>
  <si>
    <t xml:space="preserve">Reserve On </t>
  </si>
  <si>
    <t>Consolidation</t>
  </si>
  <si>
    <t>Premium</t>
  </si>
  <si>
    <t>Non Distributable</t>
  </si>
  <si>
    <t>Short term borrowings</t>
  </si>
  <si>
    <t>B13.</t>
  </si>
  <si>
    <t>Cash and cash at bank</t>
  </si>
  <si>
    <t>Fixed deposits</t>
  </si>
  <si>
    <t>The Company is expected to be listed on the Second Board of Bursa Securities on 25 January 2005.</t>
  </si>
  <si>
    <t>As at</t>
  </si>
  <si>
    <t>* Any unutilised amount shall be used for working capital purpose.</t>
  </si>
  <si>
    <t>Estimated listing expenses</t>
  </si>
  <si>
    <t xml:space="preserve">b) On 28 December 2004, the Company issued a prospectus for the public issue of 20,250,000 new ordinary shares of RM0.50 each in the Company at an issue price of RM0.75 each in conjunction with its listing and quotation for the entire enlarged issued and paid up share capital of the Company comprising 81,000,000 ordinary shares of RM0.50 each on the Second Board of Bursa Securities.                                                                                                                                                                                                                                                                </t>
  </si>
  <si>
    <t>31.12.04</t>
  </si>
  <si>
    <t>CONDENSED CONSOLIDATED INCOME STATEMENTS</t>
  </si>
  <si>
    <t>(Unaudited)</t>
  </si>
  <si>
    <t xml:space="preserve"> </t>
  </si>
  <si>
    <t>Basic earnings per share (sen)</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</si>
  <si>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</si>
  <si>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</si>
  <si>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</si>
  <si>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</si>
  <si>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</si>
  <si>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 xml:space="preserve">Amount </t>
  </si>
  <si>
    <t>Balance</t>
  </si>
  <si>
    <t>Repayment of borrowings</t>
  </si>
  <si>
    <t>Consolidated profit after taxation (RM'000)</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</si>
  <si>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</si>
  <si>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</si>
  <si>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</si>
  <si>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</si>
  <si>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</si>
  <si>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</si>
  <si>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</si>
  <si>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</si>
  <si>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</si>
  <si>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</si>
  <si>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</si>
  <si>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</si>
  <si>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Net current assets / (liabilities)</t>
  </si>
  <si>
    <t>Share capital</t>
  </si>
  <si>
    <t>Deferred taxation</t>
  </si>
  <si>
    <t>Revenue</t>
  </si>
  <si>
    <t>Cost of sales</t>
  </si>
  <si>
    <t>Other operating income</t>
  </si>
  <si>
    <t>Total</t>
  </si>
  <si>
    <t>Finance cost</t>
  </si>
  <si>
    <t>Shareholders' funds</t>
  </si>
  <si>
    <t>(The figures have not been audited)</t>
  </si>
  <si>
    <t>As At End</t>
  </si>
  <si>
    <t>Quarter</t>
  </si>
  <si>
    <t>(Audited)</t>
  </si>
  <si>
    <t>Preceding</t>
  </si>
  <si>
    <t>Financial</t>
  </si>
  <si>
    <t>Individual Quarter</t>
  </si>
  <si>
    <t>Current Year</t>
  </si>
  <si>
    <t>Preceding Year</t>
  </si>
  <si>
    <t>Corresponding</t>
  </si>
  <si>
    <t>Cumulative Quarter</t>
  </si>
  <si>
    <t>Segmental Reporting</t>
  </si>
  <si>
    <t>Capital</t>
  </si>
  <si>
    <t>Operating expenses</t>
  </si>
  <si>
    <t>Profit from operations</t>
  </si>
  <si>
    <t>Profit for the period</t>
  </si>
  <si>
    <t>Notes:</t>
  </si>
  <si>
    <t xml:space="preserve">Of Current </t>
  </si>
  <si>
    <t>Share</t>
  </si>
  <si>
    <t>Valuation of Property, Plant and Equipment</t>
  </si>
  <si>
    <t>Capital Commitments</t>
  </si>
  <si>
    <t>Review Of Performance</t>
  </si>
  <si>
    <t>Purchase or Disposal of Quoted Securities</t>
  </si>
  <si>
    <t>Utilisation</t>
  </si>
  <si>
    <t>Working capital</t>
  </si>
  <si>
    <t>Group Borrowings and Debt Securities</t>
  </si>
  <si>
    <t>Off Balance Sheet Financial Instruments</t>
  </si>
  <si>
    <t>Profit before taxation</t>
  </si>
  <si>
    <t>Profit after taxation</t>
  </si>
  <si>
    <t>Provision for taxation</t>
  </si>
  <si>
    <t>Net increase in cash and cash equivalents</t>
  </si>
  <si>
    <t>Sale of Unquoted Investments and/or Properties</t>
  </si>
  <si>
    <t>N/A</t>
  </si>
  <si>
    <t>N/A - Not Available</t>
  </si>
  <si>
    <t>A1.</t>
  </si>
  <si>
    <t>Basis of Preparation</t>
  </si>
  <si>
    <t>A2.</t>
  </si>
  <si>
    <t>Auditors' Report</t>
  </si>
  <si>
    <t>A3.</t>
  </si>
  <si>
    <t>A4.</t>
  </si>
  <si>
    <t>A5.</t>
  </si>
  <si>
    <t>A6.</t>
  </si>
  <si>
    <t>A7.</t>
  </si>
  <si>
    <t>A8.</t>
  </si>
  <si>
    <t>A9.</t>
  </si>
  <si>
    <t>A10.</t>
  </si>
  <si>
    <t>A11.</t>
  </si>
  <si>
    <t>A12.</t>
  </si>
  <si>
    <t>A13.</t>
  </si>
  <si>
    <t>B1.</t>
  </si>
  <si>
    <t>B2.</t>
  </si>
  <si>
    <t>Variation of Results Against Preceding Quarter</t>
  </si>
  <si>
    <t>B3.</t>
  </si>
  <si>
    <t>B4.</t>
  </si>
  <si>
    <t>Variance of Actual and Forecast Profit</t>
  </si>
  <si>
    <t>B5.</t>
  </si>
  <si>
    <t>B6.</t>
  </si>
  <si>
    <t>B7.</t>
  </si>
  <si>
    <t>B8.</t>
  </si>
  <si>
    <t>Status of Corporate Proposal</t>
  </si>
  <si>
    <t>B9.</t>
  </si>
  <si>
    <t>B10.</t>
  </si>
  <si>
    <t>B11.</t>
  </si>
  <si>
    <t>B12.</t>
  </si>
  <si>
    <t>Material Litigation</t>
  </si>
  <si>
    <t>Material Changes in Estimates</t>
  </si>
  <si>
    <t>Current Year Prospects</t>
  </si>
  <si>
    <t xml:space="preserve">                </t>
  </si>
  <si>
    <t>Dividend</t>
  </si>
  <si>
    <t>EURO HOLDINGS BERHAD</t>
  </si>
  <si>
    <t>(Company No. 646559-T)</t>
  </si>
  <si>
    <t>Seasonal and Cyclical Factors</t>
  </si>
  <si>
    <t>Contracted but not provided for</t>
  </si>
  <si>
    <t>The total gross proceeds of RM22.3 million arising from the Rights and Public Issues shall accrue to the Company and will be utilised in the following manner :</t>
  </si>
  <si>
    <t>Construction of new plant</t>
  </si>
  <si>
    <t>Purchase of machinery, moulds and tools</t>
  </si>
  <si>
    <t>Repayment of borrowings*</t>
  </si>
  <si>
    <t>Quarter ended</t>
  </si>
  <si>
    <t>Secured</t>
  </si>
  <si>
    <t>Short Term</t>
  </si>
  <si>
    <t>Long Term</t>
  </si>
  <si>
    <t>Adjustments for :</t>
  </si>
  <si>
    <t>Tax paid</t>
  </si>
  <si>
    <t>Interest received</t>
  </si>
  <si>
    <t>Interest paid</t>
  </si>
  <si>
    <t>Purchase of fixed assets</t>
  </si>
  <si>
    <t>NET CASH USED IN INVESTING ACTIVITIES</t>
  </si>
  <si>
    <t>Repayment of hire purchase creditors</t>
  </si>
  <si>
    <t>Repayment of term loan</t>
  </si>
  <si>
    <t>Non-cash items</t>
  </si>
  <si>
    <t>Non-operating items</t>
  </si>
  <si>
    <t>CASH FLOWS FROM INVESTING ACTIVITIES</t>
  </si>
  <si>
    <t>CASH FLOWS FROM FINANCING ACTIVITIES</t>
  </si>
  <si>
    <t>NET CASH GENERATED FROM FINANCING ACTIVITIES</t>
  </si>
  <si>
    <t>Hire purchase creditors</t>
  </si>
  <si>
    <t>NOTES TO THE INTERIM FINANCIAL STATEMENTS</t>
  </si>
  <si>
    <t xml:space="preserve">Period </t>
  </si>
  <si>
    <t>Trade and other receivables</t>
  </si>
  <si>
    <t>Trade and other payables</t>
  </si>
  <si>
    <t>Cash used in operations</t>
  </si>
  <si>
    <t>NET CASH USED IN OPERATING ACTIVITIES</t>
  </si>
  <si>
    <t>Unutilised</t>
  </si>
  <si>
    <t>To Date</t>
  </si>
  <si>
    <t>Investment in property</t>
  </si>
  <si>
    <t>Cumulative</t>
  </si>
  <si>
    <t>At 1 January 2005</t>
  </si>
  <si>
    <t>Listing expenses</t>
  </si>
  <si>
    <t>Basic Earnings Per Share (sen)</t>
  </si>
  <si>
    <t>Public issue of shares</t>
  </si>
  <si>
    <t>PART A : EXPLANATORY NOTES AS PER FRS 134</t>
  </si>
  <si>
    <t xml:space="preserve"> Distributable</t>
  </si>
  <si>
    <t>The auditors’ report  on the financial statements for the financial period/year ended 31 December 2004 of the Company and its respective subsidiaries were not qualified.</t>
  </si>
  <si>
    <t>Gross Profit</t>
  </si>
  <si>
    <t>Proceeds on disposal of fixed assets</t>
  </si>
  <si>
    <t>- current</t>
  </si>
  <si>
    <t>- prior years</t>
  </si>
  <si>
    <t>Defered tax expense</t>
  </si>
  <si>
    <t xml:space="preserve"> Origination and reversal of temporary differences</t>
  </si>
  <si>
    <t xml:space="preserve"> - current  </t>
  </si>
  <si>
    <t>Segmental Reporting is not provided as the Group is involved in a single industry segment relating to the manufacturing and trading of office furniture. The operations of the Group are conducted predominantly in Malaysia.</t>
  </si>
  <si>
    <t>Approved</t>
  </si>
  <si>
    <t>Placement of pledged fixed deposits</t>
  </si>
  <si>
    <t xml:space="preserve">Less:  Fixed deposit pledged to a bank for credit facilities </t>
  </si>
  <si>
    <t>Period</t>
  </si>
  <si>
    <t xml:space="preserve">The interim financial statements should be read in conjunction with the annual financial statements of Euro Holdings Berhad ("EURO" or the "Company") for the financial period ended 31 December 2004. The interim financial statements have been prepared using the accounting policies and methods of computation consistent with the audited annual financial statements of the EURO group for the financial period ended 31 December 2004. </t>
  </si>
  <si>
    <t>The Group does not have any material litigation as at the date of this report.</t>
  </si>
  <si>
    <t xml:space="preserve">     </t>
  </si>
  <si>
    <t>Company</t>
  </si>
  <si>
    <t>Forward foreign exchange contracts were entered into by subsidiary companies to  manage exposure to fluctuations in foreign currency exchange rates on specific transactions and to hedge its sales orders denominated in foreign currencies. The transactions in foreign currencies are booked in at the prevailing market rates. Exchange gains or losses arising on contracts are deferred until the date of transaction.</t>
  </si>
  <si>
    <t>The Group has no significant concentrations of credit risk and market risk in relation to the above off-balance sheet financial instruments because of low risk of non-performance by counterparties and pre-determined exchange rates under such contracts.</t>
  </si>
  <si>
    <t>- Corporate guarantees to financial institutions for credit facilities</t>
  </si>
  <si>
    <t xml:space="preserve">  granted to subsidiary companies</t>
  </si>
  <si>
    <t>There were no material events between the end of the reporting quarter and the date of this report that have not been reflected in the financial statements for the quarter.</t>
  </si>
  <si>
    <t>Insurance claim received from loss of fixed asset</t>
  </si>
  <si>
    <t>Drawdown of term loan</t>
  </si>
  <si>
    <t>Loans and borrowings</t>
  </si>
  <si>
    <t>CONDENSED CONSOLIDATED CASH FLOW STATEMENTS</t>
  </si>
  <si>
    <t>CASH FLOWS FROM OPERATING ACTIVITIES</t>
  </si>
  <si>
    <t xml:space="preserve">The interim financial statements are unaudited and have been prepared in compliance with Financial Reporting Standards ("FRS") 134, Interim Financial Reporting and Paragraph 9.22 of the Listing Requirements of Bursa Malaysia Securities Berhad ("Bursa Securities"). </t>
  </si>
  <si>
    <t xml:space="preserve">Contingent Liabilities </t>
  </si>
  <si>
    <t>PART B : ADDITIONAL INFORMATION REQUIRED BY THE LISTING REQUIREMENTS OF BURSA MALAYSIA SECURITIES BERHAD</t>
  </si>
  <si>
    <t>Property, plant and machinery :</t>
  </si>
  <si>
    <t>Construction of new plant*</t>
  </si>
  <si>
    <t>Note:</t>
  </si>
  <si>
    <t>The Condensed Consolidated Income Statements should be read in conjunction with the annual financial statements for the financial period ended 31 December 2004 and the accompanying explanatory notes attached to the interim financial statements.</t>
  </si>
  <si>
    <t>The Unaudited Condensed Consolidated Balance Sheets should be read in conjunction with the annual financial statements for the financial period ended 31 December 2004 and the accompanying explanatory notes attached to the interim financial statements.</t>
  </si>
  <si>
    <t>The Condensed Consolidated Cash Flow Statement should be read in conjunction with the annual financial statements for the financial period ended 31 December 2004 and the accompanying explanatory notes attached to the interim financial statements.</t>
  </si>
  <si>
    <t>The Condensed Consolidated Statement of Changes in Equity should be read in conjunction with the annual financial statements for the financial period ended 31 December 2004 and the accompanying explanatory notes attached to the interim financial statements.</t>
  </si>
  <si>
    <t>Changes in the Composition of the Group</t>
  </si>
  <si>
    <t>Material Events Subsequent to the End of the Interim Period</t>
  </si>
  <si>
    <t>Issuances and Repayment of Debt and Equity Securities</t>
  </si>
  <si>
    <t>Dividend Paid</t>
  </si>
  <si>
    <t>FOR THE FOURTH QUARTER ENDED 31 DECEMBER 2005</t>
  </si>
  <si>
    <t>31.12.05</t>
  </si>
  <si>
    <t>CONDENSED CONSOLIDATED  BALANCE SHEETS AS AT 31 DECEMBER 2005</t>
  </si>
  <si>
    <t xml:space="preserve">FOR THE CUMULATIVE QUARTER ENDED 31 DECEMBER 2005 </t>
  </si>
  <si>
    <t>Surplus of cash on acquisition of subsidiaries</t>
  </si>
  <si>
    <t>Proceeds from issue of shares</t>
  </si>
  <si>
    <t>Notes</t>
  </si>
  <si>
    <t>FOR THE CUMULATIVE QUARTER ENDED 31 DECEMBER 2005</t>
  </si>
  <si>
    <t>At 31 December 2005</t>
  </si>
  <si>
    <t>At 24 March 2004*</t>
  </si>
  <si>
    <t>**</t>
  </si>
  <si>
    <t>Acquisition of subsidiary companies</t>
  </si>
  <si>
    <t>Rights issue of shares</t>
  </si>
  <si>
    <t>Audited</t>
  </si>
  <si>
    <t>Unaudited</t>
  </si>
  <si>
    <t>At 31 December 2004</t>
  </si>
  <si>
    <t>There were no issuances, cancellations, repurchases, resale and repayment of debt and equity securities for the current financial year except for the public issue of 20,250,000 new ordinary shares of RM0.50 each at an issue price of RM0.75 each in conjunction with the listing of the Company on the Second Board of Bursa Securities.</t>
  </si>
  <si>
    <t>There were no changes in accounting estimates that have a material effect on the results of the current quarter and financial year ended 31 December 2005.</t>
  </si>
  <si>
    <t>There were no unusual items affecting assets, liabilities, equity, net income or cash flows during the current quarter and financial year ended 31 December 2005.</t>
  </si>
  <si>
    <t>No dividend was paid by the Company in the current quarter and financial year ended 31 December 2005.</t>
  </si>
  <si>
    <t>There was no revaluation of property, plant and equipment by the Group for the current quarter and financial year ended 31 December 2005.</t>
  </si>
  <si>
    <t>There were no changes in the composition of the Group during the current quarter and financial year under review.</t>
  </si>
  <si>
    <t>17.02.06</t>
  </si>
  <si>
    <t>Save for the following, there were no corporate proposals announced but not completed as at 17 February 2006, being a date not earlier than 7 days from the date of this report:-</t>
  </si>
  <si>
    <t>There were no sale of unquoted investments and/or properties for the current quarter and financial year ended 31 December 2005.</t>
  </si>
  <si>
    <t>There were no purchases or disposals of quoted securities for the current quarter and financial year ended 31 December 2005.</t>
  </si>
  <si>
    <t>The Group's borrowings as at 31 December 2005 are as follows:</t>
  </si>
  <si>
    <t>There is no diluted earnings per share as the Company does not have any convertible financial instruments as at the end of the current quarter and financial year ended 31 December 2005.</t>
  </si>
  <si>
    <t>The basic earnings per share for the quarter and financial year ended 31 December 2005 is computed as follows:-</t>
  </si>
  <si>
    <t>Year ended</t>
  </si>
  <si>
    <t xml:space="preserve">    </t>
  </si>
  <si>
    <t>Tax refund</t>
  </si>
  <si>
    <t>Note#</t>
  </si>
  <si>
    <t>Current quarter</t>
  </si>
  <si>
    <t>Preceding year</t>
  </si>
  <si>
    <t xml:space="preserve">corresponding </t>
  </si>
  <si>
    <t xml:space="preserve">quarter ended </t>
  </si>
  <si>
    <t>Preceeding year</t>
  </si>
  <si>
    <t xml:space="preserve">period ended </t>
  </si>
  <si>
    <t xml:space="preserve">31 December </t>
  </si>
  <si>
    <t>Current year</t>
  </si>
  <si>
    <t xml:space="preserve"> - prior years</t>
  </si>
  <si>
    <t>ended</t>
  </si>
  <si>
    <t xml:space="preserve">ended </t>
  </si>
  <si>
    <t>to date ended</t>
  </si>
  <si>
    <t xml:space="preserve"> 31.12.05</t>
  </si>
  <si>
    <t>30.9.05</t>
  </si>
  <si>
    <t>RM'Million</t>
  </si>
  <si>
    <t>Net Assets/(Liabilities) per share (RM)</t>
  </si>
  <si>
    <t>CASH AND CASH EQUIVALENTS AT END OF YEAR/PERIOD*</t>
  </si>
  <si>
    <t>*Cash and cash equivalents at the end of the year/period comprised the following:</t>
  </si>
  <si>
    <t>*    Date of incorporation</t>
  </si>
  <si>
    <t>** Represents RM 2</t>
  </si>
  <si>
    <t>The comparative preceeding corresponding period was from 24.3.04 (date of incorporation of EURO) to 31.12.04. The acquisition of its  subsidiary companies (Note A11 of Notes to the Interim Financial Statements), in conjunction with EURO'S listing on the Second Board of Bursa Securities were only completed on 1.10.2004. Accordingly, the Group's results were only consolidated with effect from that date.</t>
  </si>
  <si>
    <t>*The construction of the Group's new plant located in Rawang, Selangor Darul Ehsan has commenced in December 2005 and is scheduled to be completed in August 2006.</t>
  </si>
  <si>
    <t>Total taxation</t>
  </si>
  <si>
    <t xml:space="preserve">The effective tax rate for the current quarter and financial year ended 31 December 2005 was lower than the statutory income tax rate primarily due to the utilisation of reinvestment allowances and unabsorbed tax losses by certain subsidiary companies and write-back of deferred taxation over-provided for prior year. </t>
  </si>
  <si>
    <t>The Group has no material contingent liabilities since the financial year ended 31 December 2005 to 17 February 2006, being a date not earlier than 7 days from the date of this report, save for the following:</t>
  </si>
  <si>
    <t>The Group recorded a marginally higher revenue of RM 23 million for the current quarter ended 31 December 2005 as compared to RM 22.5 million achieved in the preceding quarter ended 30 September 2005. Profit before taxation was RM 2.4 million, RM 0.3 million or 11% higher than RM 2.1 million in the previous quarter. This was mainly due to the decrease in operating expenses as more control measures were put in place.</t>
  </si>
  <si>
    <t xml:space="preserve">A profit forecast was provided for the year ended 31 December 2005 in our prospectus dated 28 December 2004 in connection with the Company's listing on the Second Board of Bursa Securities. The Group has achieved an unaudited profit after taxation of RM 7.2 million which was 5.9% higher than the forecast proft after taxation of RM 6.8 million as set out in the prospectus. </t>
  </si>
  <si>
    <t>As at 17 February 2006, the details of the utilisation of the gross proceeds of RM22.3 million derived from the rights issue of 14,159,215 new ordinary shares of RM0.50 at par and the public issue of 20,250,000 new ordinary shares of RM0.50 each at RM0.75 each are as follows:-</t>
  </si>
  <si>
    <t>Short term investments</t>
  </si>
  <si>
    <t>The Directors proposed to declare a first and final dividend of 3.5 sen per ordinary share of RM 0.50 each  (less 28% tax) for the financial year ended 31 December 2005 (2004: Nil). The proposed dividend will be subject to shareholders' approval at the forthcoming Annual General Meeting to be held on a date to be announced later. The date for the book closure of the Record of Depositors for determining dividend entitlement and the date of the payment will be announced at a later date.</t>
  </si>
  <si>
    <t>As at 17 February 2006, the notional amount for forward foreign exchange contracts that were entered into as hedges for sales was RM 1.5 million. This amount represents the future cash flows under the contracts to sell the foreign currencies. The settlement periods of these forward contracts range between 2 and 3 months.</t>
  </si>
  <si>
    <t xml:space="preserve">For the whole year, the Group registered an improved revenue of RM 88 million and profit before taxation of RM 8.9 million as compared to the proforma revenue and profit before taxation of RM 68.7 million and RM 8.1 million respectively, on the assumption that the current structure of the Group has been in existence throughout the year. </t>
  </si>
  <si>
    <t>Revenue was lower for the current quarter as compared to the preceeding year's quarter as some major projects for the domestic market were secured and completed ahead of schedule in the last quarter of 2004. Accordingly, profit before taxation for the current quarter was also lower than the preceding year's corresponding period.</t>
  </si>
  <si>
    <t>The Group expects that its export market will be the growth driver for the new financial year. The Company will expand further into OEM/ODM manufacturing to broaden its revenue stream. Barring unforseen circumtances, the Board believes that the results for the new financial year will remain satisfactory.</t>
  </si>
  <si>
    <t xml:space="preserve">Sales have been historically higher in the second half of the year than the first. This trend continued in the current financial year as sales for the second half of the year accounted for 51.6% of the annual sales of the Group. However, second quarter registered the highest sale in the current financial year. </t>
  </si>
  <si>
    <t>As At End Of</t>
  </si>
  <si>
    <t># 31.12.04</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</si>
</sst>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 #,##0_-;\-* #,##0_-;_-* &quot;-&quot;_-;_-@_-"/>
    <numFmt numFmtId="178" formatCode="_-&quot;RM&quot;* #,##0.00_-;\-&quot;RM&quot;* #,##0.00_-;_-&quot;RM&quot;* &quot;-&quot;??_-;_-@_-"/>
    <numFmt numFmtId="179" formatCode="_-* #,##0.00_-;\-* #,##0.00_-;_-* &quot;-&quot;??_-;_-@_-"/>
    <numFmt numFmtId="180" formatCode="0.00_);[Red]\(0.00\)"/>
    <numFmt numFmtId="181" formatCode="_(* #,##0_);_(* \(#,##0\);_(* &quot;-&quot;??_);_(@_)"/>
    <numFmt numFmtId="182" formatCode="#,##0.000_);\(#,##0.000\)"/>
    <numFmt numFmtId="183" formatCode="0.0%"/>
    <numFmt numFmtId="184" formatCode="0.0000"/>
    <numFmt numFmtId="185" formatCode="0.000"/>
    <numFmt numFmtId="186" formatCode="#,##0.0;\-#,##0.0"/>
    <numFmt numFmtId="187" formatCode="#,##0.000;\-#,##0.000"/>
    <numFmt numFmtId="188" formatCode="_-* #,##0_-;\-* #,##0_-;_-* &quot;-&quot;??_-;_-@_-"/>
    <numFmt numFmtId="189" formatCode="#,##0.00_ ;\-#,##0.00\ "/>
    <numFmt numFmtId="190" formatCode="#,##0.0000;\-#,##0.0000"/>
    <numFmt numFmtId="191" formatCode="#,##0.000000;\-#,##0.000000"/>
    <numFmt numFmtId="192" formatCode="mm/dd/yy;@"/>
    <numFmt numFmtId="193" formatCode="#,##0_ ;\-#,##0\ "/>
    <numFmt numFmtId="194" formatCode="[$-409]dddd\,\ mmmm\ dd\,\ yyyy"/>
    <numFmt numFmtId="195" formatCode="00000"/>
    <numFmt numFmtId="196" formatCode="#,##0.0_);[Red]\(#,##0.0\)"/>
    <numFmt numFmtId="197" formatCode="0.0"/>
    <numFmt numFmtId="198" formatCode="#,##0.000_);[Red]\(#,##0.000\)"/>
    <numFmt numFmtId="199" formatCode="#,##0.0000_);[Red]\(#,##0.0000\)"/>
    <numFmt numFmtId="200" formatCode="#,##0.00000_);[Red]\(#,##0.00000\)"/>
    <numFmt numFmtId="201" formatCode="#,##0.000000_);[Red]\(#,##0.000000\)"/>
    <numFmt numFmtId="202" formatCode="#,##0.0000000_);[Red]\(#,##0.0000000\)"/>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quot;£&quot;* #,##0.00_-;\-&quot;£&quot;* #,##0.00_-;_-&quot;£&quot;* &quot;-&quot;??_-;_-@_-"/>
    <numFmt numFmtId="209" formatCode="_(* #,##0.0_);_(* \(#,##0.0\);_(* &quot;-&quot;??_);_(@_)"/>
    <numFmt numFmtId="210" formatCode="_-* #,##0.0_-;\-* #,##0.0_-;_-* &quot;-&quot;?_-;_-@_-"/>
    <numFmt numFmtId="211" formatCode="_(* #,##0.0_);_(* \(#,##0.0\);_(* &quot;-&quot;?_);_(@_)"/>
    <numFmt numFmtId="212" formatCode="_(* #,##0_);_(* \(#,##0\);_(* &quot;-&quot;?_);_(@_)"/>
    <numFmt numFmtId="213" formatCode="_(* #,##0.000_);_(* \(#,##0.000\);_(* &quot;-&quot;??_);_(@_)"/>
    <numFmt numFmtId="214" formatCode="_(* #,##0.0000_);_(* \(#,##0.0000\);_(* &quot;-&quot;??_);_(@_)"/>
    <numFmt numFmtId="215" formatCode="_(* #,##0.00000_);_(* \(#,##0.00000\);_(* &quot;-&quot;??_);_(@_)"/>
    <numFmt numFmtId="216" formatCode="&quot;Yes&quot;;&quot;Yes&quot;;&quot;No&quot;"/>
    <numFmt numFmtId="217" formatCode="&quot;True&quot;;&quot;True&quot;;&quot;False&quot;"/>
    <numFmt numFmtId="218" formatCode="&quot;On&quot;;&quot;On&quot;;&quot;Off&quot;"/>
    <numFmt numFmtId="219" formatCode="[$€-2]\ #,##0.00_);[Red]\([$€-2]\ #,##0.00\)"/>
    <numFmt numFmtId="220" formatCode="_(* #,##0.0_);_(* \(#,##0.0\);_(* &quot;-&quot;_);_(@_)"/>
    <numFmt numFmtId="221" formatCode="_(* #,##0.00_);_(* \(#,##0.00\);_(* &quot;-&quot;_);_(@_)"/>
    <numFmt numFmtId="222" formatCode="0.00_);\(0.00\)"/>
    <numFmt numFmtId="223" formatCode="0_);\(0\)"/>
  </numFmts>
  <fonts count="12">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sz val="10"/>
      <color indexed="10"/>
      <name val="Times New Roman"/>
      <family val="1"/>
    </font>
    <font>
      <b/>
      <i/>
      <u val="single"/>
      <sz val="10"/>
      <name val="Times New Roman"/>
      <family val="1"/>
    </font>
    <font>
      <sz val="10"/>
      <color indexed="12"/>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54">
    <xf numFmtId="0" fontId="0" fillId="0" borderId="0" xfId="0" applyAlignment="1">
      <alignment/>
    </xf>
    <xf numFmtId="181" fontId="3" fillId="0" borderId="0" xfId="15" applyNumberFormat="1" applyFont="1" applyFill="1" applyBorder="1" applyAlignment="1">
      <alignment horizontal="center"/>
    </xf>
    <xf numFmtId="181" fontId="3" fillId="0" borderId="0" xfId="15" applyNumberFormat="1" applyFont="1" applyFill="1" applyAlignment="1">
      <alignment/>
    </xf>
    <xf numFmtId="181" fontId="3" fillId="0" borderId="0" xfId="15" applyNumberFormat="1" applyFont="1" applyFill="1" applyBorder="1" applyAlignment="1">
      <alignment/>
    </xf>
    <xf numFmtId="181"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81" fontId="3" fillId="0" borderId="0" xfId="15" applyNumberFormat="1" applyFont="1" applyAlignment="1">
      <alignment/>
    </xf>
    <xf numFmtId="181" fontId="3" fillId="0" borderId="0" xfId="15" applyNumberFormat="1" applyFont="1" applyAlignment="1">
      <alignment horizontal="center"/>
    </xf>
    <xf numFmtId="181" fontId="3" fillId="0" borderId="0" xfId="15" applyNumberFormat="1" applyFont="1" applyBorder="1" applyAlignment="1">
      <alignment/>
    </xf>
    <xf numFmtId="43" fontId="3" fillId="0" borderId="0" xfId="15" applyFont="1" applyFill="1" applyBorder="1" applyAlignment="1">
      <alignment/>
    </xf>
    <xf numFmtId="43" fontId="3" fillId="0" borderId="1" xfId="15" applyFont="1" applyFill="1" applyBorder="1" applyAlignment="1">
      <alignment/>
    </xf>
    <xf numFmtId="181" fontId="3" fillId="0" borderId="1" xfId="15" applyNumberFormat="1" applyFont="1" applyFill="1" applyBorder="1" applyAlignment="1">
      <alignment horizontal="center"/>
    </xf>
    <xf numFmtId="16" fontId="3" fillId="0" borderId="0" xfId="21" applyNumberFormat="1" applyFont="1" applyAlignment="1">
      <alignment horizontal="center"/>
      <protection/>
    </xf>
    <xf numFmtId="181" fontId="4" fillId="0" borderId="0" xfId="15" applyNumberFormat="1" applyFont="1" applyAlignment="1">
      <alignment/>
    </xf>
    <xf numFmtId="181" fontId="3" fillId="0" borderId="2" xfId="15" applyNumberFormat="1" applyFont="1" applyBorder="1" applyAlignment="1">
      <alignment/>
    </xf>
    <xf numFmtId="181" fontId="3" fillId="0" borderId="2" xfId="15" applyNumberFormat="1" applyFont="1" applyBorder="1" applyAlignment="1">
      <alignment horizontal="center"/>
    </xf>
    <xf numFmtId="181" fontId="3" fillId="0" borderId="3" xfId="15" applyNumberFormat="1" applyFont="1" applyBorder="1" applyAlignment="1">
      <alignment/>
    </xf>
    <xf numFmtId="181" fontId="3" fillId="0" borderId="3" xfId="15" applyNumberFormat="1" applyFont="1" applyBorder="1" applyAlignment="1">
      <alignment horizontal="center"/>
    </xf>
    <xf numFmtId="181" fontId="3" fillId="0" borderId="3" xfId="15" applyNumberFormat="1" applyFont="1" applyBorder="1" applyAlignment="1">
      <alignment horizontal="right"/>
    </xf>
    <xf numFmtId="181" fontId="3" fillId="0" borderId="4" xfId="15" applyNumberFormat="1" applyFont="1" applyBorder="1" applyAlignment="1">
      <alignment/>
    </xf>
    <xf numFmtId="181" fontId="4" fillId="0" borderId="0" xfId="15" applyNumberFormat="1" applyFont="1" applyBorder="1" applyAlignment="1">
      <alignment/>
    </xf>
    <xf numFmtId="181" fontId="3" fillId="0" borderId="5" xfId="15" applyNumberFormat="1" applyFont="1" applyBorder="1" applyAlignment="1">
      <alignment/>
    </xf>
    <xf numFmtId="181" fontId="3" fillId="0" borderId="0" xfId="15" applyNumberFormat="1" applyFont="1" applyAlignment="1">
      <alignment horizontal="right"/>
    </xf>
    <xf numFmtId="181" fontId="3" fillId="0" borderId="6" xfId="15" applyNumberFormat="1" applyFont="1" applyBorder="1" applyAlignment="1">
      <alignment/>
    </xf>
    <xf numFmtId="0" fontId="3" fillId="0" borderId="0" xfId="21" applyFont="1" applyAlignment="1">
      <alignment horizontal="right"/>
      <protection/>
    </xf>
    <xf numFmtId="181" fontId="4" fillId="0" borderId="0" xfId="21" applyNumberFormat="1" applyFont="1">
      <alignment/>
      <protection/>
    </xf>
    <xf numFmtId="181" fontId="3" fillId="0" borderId="0" xfId="21" applyNumberFormat="1" applyFont="1" applyAlignment="1">
      <alignment horizontal="center"/>
      <protection/>
    </xf>
    <xf numFmtId="214" fontId="3" fillId="0" borderId="0" xfId="21" applyNumberFormat="1" applyFont="1" applyAlignment="1">
      <alignment horizontal="center"/>
      <protection/>
    </xf>
    <xf numFmtId="181"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2" borderId="0" xfId="21" applyFont="1" applyFill="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41" fontId="3" fillId="0" borderId="5" xfId="21" applyNumberFormat="1" applyFont="1" applyFill="1" applyBorder="1">
      <alignment/>
      <protection/>
    </xf>
    <xf numFmtId="15" fontId="3" fillId="0" borderId="0" xfId="21" applyNumberFormat="1" applyFont="1" applyAlignment="1">
      <alignment horizontal="center"/>
      <protection/>
    </xf>
    <xf numFmtId="40" fontId="3" fillId="0" borderId="0" xfId="15" applyNumberFormat="1" applyFont="1" applyFill="1" applyBorder="1" applyAlignment="1">
      <alignment/>
    </xf>
    <xf numFmtId="181" fontId="3" fillId="0" borderId="7" xfId="15" applyNumberFormat="1" applyFont="1" applyFill="1" applyBorder="1" applyAlignment="1">
      <alignment/>
    </xf>
    <xf numFmtId="181" fontId="3" fillId="0" borderId="0" xfId="15" applyNumberFormat="1" applyFont="1" applyAlignment="1">
      <alignment horizontal="justify"/>
    </xf>
    <xf numFmtId="0" fontId="3" fillId="0" borderId="0" xfId="21" applyFont="1" applyAlignment="1">
      <alignment horizontal="left"/>
      <protection/>
    </xf>
    <xf numFmtId="43" fontId="3" fillId="0" borderId="0" xfId="15" applyFont="1" applyAlignment="1">
      <alignment/>
    </xf>
    <xf numFmtId="0" fontId="7" fillId="0" borderId="0" xfId="21" applyFont="1" applyFill="1" applyAlignment="1">
      <alignment horizontal="center"/>
      <protection/>
    </xf>
    <xf numFmtId="41" fontId="7" fillId="0" borderId="1" xfId="21" applyNumberFormat="1" applyFont="1" applyFill="1" applyBorder="1" applyAlignment="1">
      <alignment horizontal="center"/>
      <protection/>
    </xf>
    <xf numFmtId="221" fontId="7" fillId="0" borderId="0" xfId="21" applyNumberFormat="1" applyFont="1" applyFill="1" applyBorder="1" applyAlignment="1">
      <alignment horizontal="center"/>
      <protection/>
    </xf>
    <xf numFmtId="41" fontId="7" fillId="0" borderId="0" xfId="21" applyNumberFormat="1" applyFont="1" applyFill="1" applyAlignment="1">
      <alignment horizontal="center"/>
      <protection/>
    </xf>
    <xf numFmtId="0" fontId="3" fillId="0" borderId="0" xfId="21" applyFont="1" applyFill="1" applyBorder="1" applyAlignment="1">
      <alignment horizontal="center"/>
      <protection/>
    </xf>
    <xf numFmtId="181" fontId="3" fillId="0" borderId="0" xfId="15" applyNumberFormat="1" applyFont="1" applyFill="1" applyAlignment="1">
      <alignment horizontal="center"/>
    </xf>
    <xf numFmtId="181" fontId="3" fillId="0" borderId="7" xfId="15" applyNumberFormat="1" applyFont="1" applyFill="1" applyBorder="1" applyAlignment="1">
      <alignment horizontal="center"/>
    </xf>
    <xf numFmtId="181" fontId="3" fillId="0" borderId="5"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81"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0" fontId="4" fillId="0" borderId="0" xfId="21" applyFont="1" applyFill="1" applyBorder="1" applyAlignment="1">
      <alignment horizontal="left"/>
      <protection/>
    </xf>
    <xf numFmtId="15" fontId="3" fillId="0" borderId="0" xfId="21" applyNumberFormat="1" applyFont="1" applyFill="1" applyAlignment="1" quotePrefix="1">
      <alignment horizontal="center"/>
      <protection/>
    </xf>
    <xf numFmtId="41" fontId="7" fillId="0" borderId="0" xfId="21" applyNumberFormat="1" applyFont="1" applyFill="1" applyBorder="1" applyAlignment="1">
      <alignment horizontal="center"/>
      <protection/>
    </xf>
    <xf numFmtId="181" fontId="3" fillId="0" borderId="6" xfId="15" applyNumberFormat="1" applyFont="1" applyFill="1" applyBorder="1" applyAlignment="1">
      <alignment horizontal="center"/>
    </xf>
    <xf numFmtId="0" fontId="3" fillId="0" borderId="0" xfId="21" applyFont="1" applyFill="1" applyAlignment="1">
      <alignment wrapText="1"/>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quotePrefix="1">
      <alignment horizontal="center"/>
      <protection/>
    </xf>
    <xf numFmtId="181" fontId="3" fillId="0" borderId="5" xfId="21" applyNumberFormat="1" applyFont="1" applyFill="1" applyBorder="1">
      <alignment/>
      <protection/>
    </xf>
    <xf numFmtId="181" fontId="3" fillId="0" borderId="0" xfId="15" applyNumberFormat="1" applyFont="1" applyAlignment="1">
      <alignment horizontal="justify" vertical="top"/>
    </xf>
    <xf numFmtId="181" fontId="3" fillId="0" borderId="7" xfId="15" applyNumberFormat="1" applyFont="1" applyBorder="1" applyAlignment="1">
      <alignment/>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10" fillId="0" borderId="0" xfId="21" applyFont="1" applyFill="1" applyBorder="1">
      <alignment/>
      <protection/>
    </xf>
    <xf numFmtId="0" fontId="3" fillId="0" borderId="0" xfId="21" applyFont="1" applyFill="1" applyAlignment="1" quotePrefix="1">
      <alignment horizontal="left" vertical="top"/>
      <protection/>
    </xf>
    <xf numFmtId="181" fontId="3" fillId="0" borderId="0" xfId="15" applyNumberFormat="1" applyFont="1" applyFill="1" applyAlignment="1">
      <alignment horizontal="justify" vertical="top"/>
    </xf>
    <xf numFmtId="181" fontId="3" fillId="0" borderId="0" xfId="21" applyNumberFormat="1" applyFont="1" applyFill="1" applyAlignment="1">
      <alignment horizontal="justify" vertical="top"/>
      <protection/>
    </xf>
    <xf numFmtId="43" fontId="3" fillId="0" borderId="0" xfId="15" applyFont="1" applyFill="1" applyAlignment="1">
      <alignment/>
    </xf>
    <xf numFmtId="181" fontId="3" fillId="0" borderId="0" xfId="21" applyNumberFormat="1" applyFont="1" applyFill="1" applyBorder="1" applyAlignment="1">
      <alignment horizontal="justify" vertical="top"/>
      <protection/>
    </xf>
    <xf numFmtId="181" fontId="3" fillId="0" borderId="5" xfId="15" applyNumberFormat="1" applyFont="1" applyBorder="1" applyAlignment="1">
      <alignment horizontal="center"/>
    </xf>
    <xf numFmtId="40" fontId="3" fillId="0" borderId="5" xfId="15" applyNumberFormat="1" applyFont="1" applyFill="1" applyBorder="1" applyAlignment="1">
      <alignment/>
    </xf>
    <xf numFmtId="0" fontId="3" fillId="0" borderId="0" xfId="21" applyFont="1" applyFill="1" applyBorder="1" applyAlignment="1">
      <alignment horizontal="justify" vertical="top"/>
      <protection/>
    </xf>
    <xf numFmtId="43" fontId="3" fillId="0" borderId="0" xfId="15" applyFont="1" applyFill="1" applyAlignment="1">
      <alignment vertical="top" wrapText="1"/>
    </xf>
    <xf numFmtId="0" fontId="4" fillId="0" borderId="0" xfId="21" applyFont="1" applyFill="1" applyAlignment="1">
      <alignment horizontal="left" vertical="top"/>
      <protection/>
    </xf>
    <xf numFmtId="0" fontId="3" fillId="0" borderId="0" xfId="21" applyFont="1" applyFill="1" applyAlignment="1">
      <alignment horizontal="center" vertical="top"/>
      <protection/>
    </xf>
    <xf numFmtId="43" fontId="3" fillId="0" borderId="0" xfId="15" applyFont="1" applyFill="1" applyAlignment="1">
      <alignment horizontal="center" vertical="top" wrapText="1"/>
    </xf>
    <xf numFmtId="181" fontId="4" fillId="0" borderId="7" xfId="15" applyNumberFormat="1" applyFont="1" applyBorder="1" applyAlignment="1">
      <alignment horizontal="center"/>
    </xf>
    <xf numFmtId="181" fontId="3" fillId="0" borderId="0" xfId="15" applyNumberFormat="1" applyFont="1" applyFill="1" applyAlignment="1">
      <alignment vertical="top" wrapText="1"/>
    </xf>
    <xf numFmtId="181" fontId="3" fillId="0" borderId="5" xfId="15" applyNumberFormat="1" applyFont="1" applyFill="1" applyBorder="1" applyAlignment="1">
      <alignment horizontal="justify" vertical="top"/>
    </xf>
    <xf numFmtId="16" fontId="3" fillId="0" borderId="0" xfId="21" applyNumberFormat="1" applyFont="1" applyFill="1" applyBorder="1" applyAlignment="1">
      <alignment horizontal="center"/>
      <protection/>
    </xf>
    <xf numFmtId="181" fontId="3" fillId="0" borderId="5" xfId="21" applyNumberFormat="1" applyFont="1" applyFill="1" applyBorder="1" applyAlignment="1">
      <alignment horizontal="center"/>
      <protection/>
    </xf>
    <xf numFmtId="181" fontId="3" fillId="0" borderId="8" xfId="15" applyNumberFormat="1" applyFont="1" applyFill="1" applyBorder="1" applyAlignment="1">
      <alignment horizontal="center"/>
    </xf>
    <xf numFmtId="43" fontId="3" fillId="0" borderId="0" xfId="15" applyNumberFormat="1" applyFont="1" applyAlignment="1">
      <alignment/>
    </xf>
    <xf numFmtId="0" fontId="3" fillId="0" borderId="0" xfId="21" applyFont="1" applyBorder="1">
      <alignment/>
      <protection/>
    </xf>
    <xf numFmtId="0" fontId="3" fillId="0" borderId="0" xfId="21" applyFont="1" applyBorder="1" applyAlignment="1">
      <alignment horizontal="justify" vertical="top"/>
      <protection/>
    </xf>
    <xf numFmtId="181" fontId="3" fillId="0" borderId="0" xfId="15" applyNumberFormat="1" applyFont="1" applyBorder="1" applyAlignment="1">
      <alignment horizontal="right" vertical="top"/>
    </xf>
    <xf numFmtId="0" fontId="3" fillId="0" borderId="0" xfId="21" applyFont="1" applyFill="1" applyBorder="1" quotePrefix="1">
      <alignment/>
      <protection/>
    </xf>
    <xf numFmtId="0" fontId="3" fillId="0" borderId="0" xfId="21" applyFont="1" applyAlignment="1">
      <alignment horizontal="justify" vertical="top"/>
      <protection/>
    </xf>
    <xf numFmtId="181" fontId="3" fillId="0" borderId="7" xfId="15" applyNumberFormat="1" applyFont="1" applyBorder="1" applyAlignment="1">
      <alignment horizontal="justify" vertical="top"/>
    </xf>
    <xf numFmtId="181" fontId="3" fillId="0" borderId="0" xfId="21" applyNumberFormat="1" applyFont="1" applyAlignment="1">
      <alignment horizontal="justify" vertical="top"/>
      <protection/>
    </xf>
    <xf numFmtId="181" fontId="3" fillId="0" borderId="5" xfId="21" applyNumberFormat="1" applyFont="1" applyBorder="1" applyAlignment="1">
      <alignment horizontal="justify" vertical="top"/>
      <protection/>
    </xf>
    <xf numFmtId="0" fontId="5" fillId="0" borderId="0" xfId="21" applyFont="1" applyFill="1" applyAlignment="1">
      <alignment horizontal="center" vertical="top"/>
      <protection/>
    </xf>
    <xf numFmtId="181" fontId="3" fillId="0" borderId="0" xfId="15" applyNumberFormat="1" applyFont="1" applyFill="1" applyBorder="1" applyAlignment="1">
      <alignment horizontal="justify" vertical="top"/>
    </xf>
    <xf numFmtId="181" fontId="3" fillId="0" borderId="0" xfId="21" applyNumberFormat="1" applyFont="1" applyBorder="1" applyAlignment="1">
      <alignment horizontal="justify" vertical="top"/>
      <protection/>
    </xf>
    <xf numFmtId="0" fontId="3" fillId="0" borderId="0" xfId="21" applyFont="1" applyBorder="1" applyAlignment="1">
      <alignment horizontal="center" vertical="top"/>
      <protection/>
    </xf>
    <xf numFmtId="0" fontId="3" fillId="0" borderId="0" xfId="22" applyFont="1" applyFill="1" applyAlignment="1">
      <alignment horizontal="justify" vertical="top"/>
      <protection/>
    </xf>
    <xf numFmtId="181" fontId="3" fillId="0" borderId="0" xfId="15" applyNumberFormat="1" applyFont="1" applyAlignment="1">
      <alignment horizontal="center" vertical="top"/>
    </xf>
    <xf numFmtId="181" fontId="3" fillId="0" borderId="7" xfId="15" applyNumberFormat="1" applyFont="1" applyBorder="1" applyAlignment="1">
      <alignment horizontal="center" vertical="top"/>
    </xf>
    <xf numFmtId="181" fontId="3" fillId="0" borderId="5" xfId="21" applyNumberFormat="1" applyFont="1" applyBorder="1" applyAlignment="1">
      <alignment horizontal="center" vertical="top"/>
      <protection/>
    </xf>
    <xf numFmtId="0" fontId="5" fillId="0" borderId="0" xfId="21" applyFont="1">
      <alignment/>
      <protection/>
    </xf>
    <xf numFmtId="0" fontId="11" fillId="0" borderId="0" xfId="21" applyFont="1" applyFill="1" applyAlignment="1">
      <alignment horizontal="justify" vertical="top"/>
      <protection/>
    </xf>
    <xf numFmtId="0" fontId="11" fillId="0" borderId="0" xfId="22" applyFont="1" applyFill="1" applyAlignment="1">
      <alignment horizontal="justify" vertical="top"/>
      <protection/>
    </xf>
    <xf numFmtId="0" fontId="3" fillId="0" borderId="0" xfId="21" applyFont="1" applyFill="1" applyAlignment="1">
      <alignment horizontal="right"/>
      <protection/>
    </xf>
    <xf numFmtId="0" fontId="4" fillId="0" borderId="0" xfId="21" applyFont="1" applyFill="1" applyAlignment="1">
      <alignment horizontal="right"/>
      <protection/>
    </xf>
    <xf numFmtId="49" fontId="4" fillId="0" borderId="0" xfId="21" applyNumberFormat="1" applyFont="1" applyFill="1" applyAlignment="1">
      <alignment horizontal="right"/>
      <protection/>
    </xf>
    <xf numFmtId="197" fontId="3" fillId="0" borderId="0" xfId="21" applyNumberFormat="1" applyFont="1" applyFill="1" applyAlignment="1">
      <alignment horizontal="right"/>
      <protection/>
    </xf>
    <xf numFmtId="43" fontId="3" fillId="0" borderId="1" xfId="15" applyNumberFormat="1" applyFont="1" applyFill="1" applyBorder="1" applyAlignment="1">
      <alignment horizontal="center"/>
    </xf>
    <xf numFmtId="181" fontId="3" fillId="0" borderId="1" xfId="21" applyNumberFormat="1" applyFont="1" applyFill="1" applyBorder="1" applyAlignment="1">
      <alignment horizontal="justify" vertical="top"/>
      <protection/>
    </xf>
    <xf numFmtId="181" fontId="3" fillId="0" borderId="5" xfId="21" applyNumberFormat="1" applyFont="1" applyFill="1" applyBorder="1" applyAlignment="1">
      <alignment horizontal="justify" vertical="top"/>
      <protection/>
    </xf>
    <xf numFmtId="181" fontId="3" fillId="0" borderId="8" xfId="15" applyNumberFormat="1" applyFont="1" applyFill="1" applyBorder="1" applyAlignment="1">
      <alignment/>
    </xf>
    <xf numFmtId="41" fontId="3" fillId="0" borderId="8" xfId="21" applyNumberFormat="1" applyFont="1" applyFill="1" applyBorder="1">
      <alignment/>
      <protection/>
    </xf>
    <xf numFmtId="41" fontId="3" fillId="0" borderId="1" xfId="21" applyNumberFormat="1" applyFont="1" applyFill="1" applyBorder="1">
      <alignment/>
      <protection/>
    </xf>
    <xf numFmtId="221" fontId="7" fillId="0" borderId="1" xfId="21" applyNumberFormat="1" applyFont="1" applyFill="1" applyBorder="1" applyAlignment="1">
      <alignment horizontal="center"/>
      <protection/>
    </xf>
    <xf numFmtId="181" fontId="3" fillId="0" borderId="1" xfId="15" applyNumberFormat="1" applyFont="1" applyFill="1" applyBorder="1" applyAlignment="1">
      <alignment/>
    </xf>
    <xf numFmtId="181" fontId="3" fillId="0" borderId="3" xfId="15" applyNumberFormat="1" applyFont="1" applyFill="1" applyBorder="1" applyAlignment="1">
      <alignment/>
    </xf>
    <xf numFmtId="181" fontId="3" fillId="0" borderId="4" xfId="15" applyNumberFormat="1" applyFont="1" applyFill="1" applyBorder="1" applyAlignment="1">
      <alignment/>
    </xf>
    <xf numFmtId="181" fontId="3" fillId="0" borderId="6" xfId="15" applyNumberFormat="1" applyFont="1" applyFill="1" applyBorder="1" applyAlignment="1">
      <alignment/>
    </xf>
    <xf numFmtId="181" fontId="3" fillId="0" borderId="5" xfId="15" applyNumberFormat="1" applyFont="1" applyFill="1" applyBorder="1" applyAlignment="1">
      <alignment/>
    </xf>
    <xf numFmtId="181" fontId="4" fillId="0" borderId="0" xfId="21" applyNumberFormat="1" applyFont="1" applyFill="1">
      <alignment/>
      <protection/>
    </xf>
    <xf numFmtId="181" fontId="3" fillId="0" borderId="0" xfId="15" applyNumberFormat="1" applyFont="1" applyFill="1" applyAlignment="1">
      <alignment horizontal="right"/>
    </xf>
    <xf numFmtId="181" fontId="3" fillId="0" borderId="0" xfId="15" applyNumberFormat="1" applyFont="1" applyFill="1" applyAlignment="1">
      <alignment horizontal="center" vertical="top"/>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Alignment="1">
      <alignment horizontal="justify" vertical="top"/>
    </xf>
    <xf numFmtId="0" fontId="4" fillId="0" borderId="0" xfId="21" applyFont="1" applyFill="1" applyAlignment="1">
      <alignment horizontal="justify" vertical="top"/>
      <protection/>
    </xf>
    <xf numFmtId="0" fontId="3" fillId="0" borderId="0" xfId="21" applyFont="1" applyBorder="1" applyAlignment="1">
      <alignment horizontal="justify" vertical="top"/>
      <protection/>
    </xf>
    <xf numFmtId="0" fontId="3" fillId="0" borderId="0" xfId="22" applyFont="1" applyFill="1" applyAlignment="1">
      <alignment horizontal="justify" vertical="top"/>
      <protection/>
    </xf>
    <xf numFmtId="0" fontId="3" fillId="0" borderId="0" xfId="21" applyFont="1" applyFill="1" applyAlignment="1">
      <alignment horizontal="justify" vertical="top"/>
      <protection/>
    </xf>
    <xf numFmtId="0" fontId="3" fillId="0" borderId="0" xfId="21" applyFont="1" applyFill="1" applyAlignment="1">
      <alignment horizontal="justify" vertical="top" wrapText="1"/>
      <protection/>
    </xf>
    <xf numFmtId="0" fontId="3" fillId="0" borderId="0" xfId="21" applyFont="1" applyFill="1" applyBorder="1" applyAlignment="1">
      <alignment horizontal="justify" vertical="top"/>
      <protection/>
    </xf>
    <xf numFmtId="0" fontId="3" fillId="0" borderId="0" xfId="21" applyFont="1" applyFill="1" applyAlignment="1">
      <alignment vertical="top" wrapText="1"/>
      <protection/>
    </xf>
    <xf numFmtId="0" fontId="4" fillId="0" borderId="0" xfId="21" applyFont="1" applyFill="1" applyBorder="1" applyAlignment="1">
      <alignment horizontal="justify"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Notes "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53</xdr:row>
      <xdr:rowOff>47625</xdr:rowOff>
    </xdr:from>
    <xdr:ext cx="76200" cy="200025"/>
    <xdr:sp>
      <xdr:nvSpPr>
        <xdr:cNvPr id="1" name="TextBox 1"/>
        <xdr:cNvSpPr txBox="1">
          <a:spLocks noChangeArrowheads="1"/>
        </xdr:cNvSpPr>
      </xdr:nvSpPr>
      <xdr:spPr>
        <a:xfrm>
          <a:off x="2800350" y="8667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55</xdr:row>
      <xdr:rowOff>0</xdr:rowOff>
    </xdr:from>
    <xdr:to>
      <xdr:col>4</xdr:col>
      <xdr:colOff>114300</xdr:colOff>
      <xdr:row>55</xdr:row>
      <xdr:rowOff>0</xdr:rowOff>
    </xdr:to>
    <xdr:sp>
      <xdr:nvSpPr>
        <xdr:cNvPr id="1" name="TextBox 1"/>
        <xdr:cNvSpPr txBox="1">
          <a:spLocks noChangeArrowheads="1"/>
        </xdr:cNvSpPr>
      </xdr:nvSpPr>
      <xdr:spPr>
        <a:xfrm>
          <a:off x="133350" y="8943975"/>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55</xdr:row>
      <xdr:rowOff>0</xdr:rowOff>
    </xdr:from>
    <xdr:ext cx="76200" cy="200025"/>
    <xdr:sp>
      <xdr:nvSpPr>
        <xdr:cNvPr id="2" name="TextBox 2"/>
        <xdr:cNvSpPr txBox="1">
          <a:spLocks noChangeArrowheads="1"/>
        </xdr:cNvSpPr>
      </xdr:nvSpPr>
      <xdr:spPr>
        <a:xfrm>
          <a:off x="3695700" y="8943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55</xdr:row>
      <xdr:rowOff>0</xdr:rowOff>
    </xdr:from>
    <xdr:to>
      <xdr:col>4</xdr:col>
      <xdr:colOff>9525</xdr:colOff>
      <xdr:row>55</xdr:row>
      <xdr:rowOff>0</xdr:rowOff>
    </xdr:to>
    <xdr:sp>
      <xdr:nvSpPr>
        <xdr:cNvPr id="3" name="TextBox 3"/>
        <xdr:cNvSpPr txBox="1">
          <a:spLocks noChangeArrowheads="1"/>
        </xdr:cNvSpPr>
      </xdr:nvSpPr>
      <xdr:spPr>
        <a:xfrm>
          <a:off x="66675" y="8943975"/>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93</xdr:row>
      <xdr:rowOff>0</xdr:rowOff>
    </xdr:from>
    <xdr:to>
      <xdr:col>5</xdr:col>
      <xdr:colOff>180975</xdr:colOff>
      <xdr:row>93</xdr:row>
      <xdr:rowOff>0</xdr:rowOff>
    </xdr:to>
    <xdr:sp>
      <xdr:nvSpPr>
        <xdr:cNvPr id="1" name="TextBox 1"/>
        <xdr:cNvSpPr txBox="1">
          <a:spLocks noChangeArrowheads="1"/>
        </xdr:cNvSpPr>
      </xdr:nvSpPr>
      <xdr:spPr>
        <a:xfrm>
          <a:off x="209550" y="13944600"/>
          <a:ext cx="5362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94</xdr:row>
      <xdr:rowOff>0</xdr:rowOff>
    </xdr:from>
    <xdr:ext cx="76200" cy="200025"/>
    <xdr:sp>
      <xdr:nvSpPr>
        <xdr:cNvPr id="2" name="TextBox 2"/>
        <xdr:cNvSpPr txBox="1">
          <a:spLocks noChangeArrowheads="1"/>
        </xdr:cNvSpPr>
      </xdr:nvSpPr>
      <xdr:spPr>
        <a:xfrm>
          <a:off x="3609975" y="14106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97</xdr:row>
      <xdr:rowOff>0</xdr:rowOff>
    </xdr:from>
    <xdr:to>
      <xdr:col>5</xdr:col>
      <xdr:colOff>180975</xdr:colOff>
      <xdr:row>97</xdr:row>
      <xdr:rowOff>0</xdr:rowOff>
    </xdr:to>
    <xdr:sp>
      <xdr:nvSpPr>
        <xdr:cNvPr id="3" name="TextBox 3"/>
        <xdr:cNvSpPr txBox="1">
          <a:spLocks noChangeArrowheads="1"/>
        </xdr:cNvSpPr>
      </xdr:nvSpPr>
      <xdr:spPr>
        <a:xfrm>
          <a:off x="209550" y="14592300"/>
          <a:ext cx="5362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90</xdr:row>
      <xdr:rowOff>0</xdr:rowOff>
    </xdr:from>
    <xdr:to>
      <xdr:col>4</xdr:col>
      <xdr:colOff>790575</xdr:colOff>
      <xdr:row>90</xdr:row>
      <xdr:rowOff>0</xdr:rowOff>
    </xdr:to>
    <xdr:sp>
      <xdr:nvSpPr>
        <xdr:cNvPr id="4" name="TextBox 4"/>
        <xdr:cNvSpPr txBox="1">
          <a:spLocks noChangeArrowheads="1"/>
        </xdr:cNvSpPr>
      </xdr:nvSpPr>
      <xdr:spPr>
        <a:xfrm>
          <a:off x="9525" y="13458825"/>
          <a:ext cx="5295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81</xdr:row>
      <xdr:rowOff>0</xdr:rowOff>
    </xdr:from>
    <xdr:to>
      <xdr:col>4</xdr:col>
      <xdr:colOff>771525</xdr:colOff>
      <xdr:row>81</xdr:row>
      <xdr:rowOff>0</xdr:rowOff>
    </xdr:to>
    <xdr:sp>
      <xdr:nvSpPr>
        <xdr:cNvPr id="5" name="TextBox 5"/>
        <xdr:cNvSpPr txBox="1">
          <a:spLocks noChangeArrowheads="1"/>
        </xdr:cNvSpPr>
      </xdr:nvSpPr>
      <xdr:spPr>
        <a:xfrm>
          <a:off x="0" y="12001500"/>
          <a:ext cx="5286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93</xdr:row>
      <xdr:rowOff>0</xdr:rowOff>
    </xdr:from>
    <xdr:to>
      <xdr:col>5</xdr:col>
      <xdr:colOff>180975</xdr:colOff>
      <xdr:row>93</xdr:row>
      <xdr:rowOff>0</xdr:rowOff>
    </xdr:to>
    <xdr:sp>
      <xdr:nvSpPr>
        <xdr:cNvPr id="6" name="TextBox 6"/>
        <xdr:cNvSpPr txBox="1">
          <a:spLocks noChangeArrowheads="1"/>
        </xdr:cNvSpPr>
      </xdr:nvSpPr>
      <xdr:spPr>
        <a:xfrm>
          <a:off x="209550" y="13944600"/>
          <a:ext cx="5362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90</xdr:row>
      <xdr:rowOff>0</xdr:rowOff>
    </xdr:from>
    <xdr:to>
      <xdr:col>4</xdr:col>
      <xdr:colOff>790575</xdr:colOff>
      <xdr:row>90</xdr:row>
      <xdr:rowOff>0</xdr:rowOff>
    </xdr:to>
    <xdr:sp>
      <xdr:nvSpPr>
        <xdr:cNvPr id="7" name="TextBox 7"/>
        <xdr:cNvSpPr txBox="1">
          <a:spLocks noChangeArrowheads="1"/>
        </xdr:cNvSpPr>
      </xdr:nvSpPr>
      <xdr:spPr>
        <a:xfrm>
          <a:off x="9525" y="13458825"/>
          <a:ext cx="5295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94</xdr:row>
      <xdr:rowOff>0</xdr:rowOff>
    </xdr:from>
    <xdr:ext cx="76200" cy="200025"/>
    <xdr:sp>
      <xdr:nvSpPr>
        <xdr:cNvPr id="8" name="TextBox 8"/>
        <xdr:cNvSpPr txBox="1">
          <a:spLocks noChangeArrowheads="1"/>
        </xdr:cNvSpPr>
      </xdr:nvSpPr>
      <xdr:spPr>
        <a:xfrm>
          <a:off x="3609975" y="14106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97</xdr:row>
      <xdr:rowOff>0</xdr:rowOff>
    </xdr:from>
    <xdr:to>
      <xdr:col>5</xdr:col>
      <xdr:colOff>180975</xdr:colOff>
      <xdr:row>97</xdr:row>
      <xdr:rowOff>0</xdr:rowOff>
    </xdr:to>
    <xdr:sp>
      <xdr:nvSpPr>
        <xdr:cNvPr id="9" name="TextBox 9"/>
        <xdr:cNvSpPr txBox="1">
          <a:spLocks noChangeArrowheads="1"/>
        </xdr:cNvSpPr>
      </xdr:nvSpPr>
      <xdr:spPr>
        <a:xfrm>
          <a:off x="209550" y="14592300"/>
          <a:ext cx="5362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46</xdr:row>
      <xdr:rowOff>0</xdr:rowOff>
    </xdr:from>
    <xdr:to>
      <xdr:col>6</xdr:col>
      <xdr:colOff>600075</xdr:colOff>
      <xdr:row>46</xdr:row>
      <xdr:rowOff>0</xdr:rowOff>
    </xdr:to>
    <xdr:sp>
      <xdr:nvSpPr>
        <xdr:cNvPr id="1" name="TextBox 3"/>
        <xdr:cNvSpPr txBox="1">
          <a:spLocks noChangeArrowheads="1"/>
        </xdr:cNvSpPr>
      </xdr:nvSpPr>
      <xdr:spPr>
        <a:xfrm>
          <a:off x="85725" y="7524750"/>
          <a:ext cx="5819775"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137</xdr:row>
      <xdr:rowOff>0</xdr:rowOff>
    </xdr:from>
    <xdr:to>
      <xdr:col>8</xdr:col>
      <xdr:colOff>657225</xdr:colOff>
      <xdr:row>137</xdr:row>
      <xdr:rowOff>0</xdr:rowOff>
    </xdr:to>
    <xdr:sp>
      <xdr:nvSpPr>
        <xdr:cNvPr id="1" name="Text 18"/>
        <xdr:cNvSpPr txBox="1">
          <a:spLocks noChangeArrowheads="1"/>
        </xdr:cNvSpPr>
      </xdr:nvSpPr>
      <xdr:spPr>
        <a:xfrm>
          <a:off x="390525" y="22212300"/>
          <a:ext cx="6553200"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211</xdr:row>
      <xdr:rowOff>0</xdr:rowOff>
    </xdr:from>
    <xdr:to>
      <xdr:col>9</xdr:col>
      <xdr:colOff>66675</xdr:colOff>
      <xdr:row>211</xdr:row>
      <xdr:rowOff>0</xdr:rowOff>
    </xdr:to>
    <xdr:sp>
      <xdr:nvSpPr>
        <xdr:cNvPr id="2" name="Text 18"/>
        <xdr:cNvSpPr txBox="1">
          <a:spLocks noChangeArrowheads="1"/>
        </xdr:cNvSpPr>
      </xdr:nvSpPr>
      <xdr:spPr>
        <a:xfrm>
          <a:off x="657225" y="34232850"/>
          <a:ext cx="6581775"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169</xdr:row>
      <xdr:rowOff>0</xdr:rowOff>
    </xdr:from>
    <xdr:to>
      <xdr:col>8</xdr:col>
      <xdr:colOff>523875</xdr:colOff>
      <xdr:row>169</xdr:row>
      <xdr:rowOff>0</xdr:rowOff>
    </xdr:to>
    <xdr:sp>
      <xdr:nvSpPr>
        <xdr:cNvPr id="3" name="Text 18"/>
        <xdr:cNvSpPr txBox="1">
          <a:spLocks noChangeArrowheads="1"/>
        </xdr:cNvSpPr>
      </xdr:nvSpPr>
      <xdr:spPr>
        <a:xfrm>
          <a:off x="371475" y="27393900"/>
          <a:ext cx="6438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352425</xdr:colOff>
      <xdr:row>229</xdr:row>
      <xdr:rowOff>0</xdr:rowOff>
    </xdr:from>
    <xdr:to>
      <xdr:col>8</xdr:col>
      <xdr:colOff>219075</xdr:colOff>
      <xdr:row>229</xdr:row>
      <xdr:rowOff>0</xdr:rowOff>
    </xdr:to>
    <xdr:sp>
      <xdr:nvSpPr>
        <xdr:cNvPr id="4" name="Text 18"/>
        <xdr:cNvSpPr txBox="1">
          <a:spLocks noChangeArrowheads="1"/>
        </xdr:cNvSpPr>
      </xdr:nvSpPr>
      <xdr:spPr>
        <a:xfrm>
          <a:off x="352425" y="36747450"/>
          <a:ext cx="61531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278</xdr:row>
      <xdr:rowOff>0</xdr:rowOff>
    </xdr:from>
    <xdr:to>
      <xdr:col>8</xdr:col>
      <xdr:colOff>333375</xdr:colOff>
      <xdr:row>278</xdr:row>
      <xdr:rowOff>0</xdr:rowOff>
    </xdr:to>
    <xdr:sp>
      <xdr:nvSpPr>
        <xdr:cNvPr id="5" name="Text 18"/>
        <xdr:cNvSpPr txBox="1">
          <a:spLocks noChangeArrowheads="1"/>
        </xdr:cNvSpPr>
      </xdr:nvSpPr>
      <xdr:spPr>
        <a:xfrm>
          <a:off x="371475" y="41328975"/>
          <a:ext cx="62484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282</xdr:row>
      <xdr:rowOff>0</xdr:rowOff>
    </xdr:from>
    <xdr:to>
      <xdr:col>8</xdr:col>
      <xdr:colOff>447675</xdr:colOff>
      <xdr:row>282</xdr:row>
      <xdr:rowOff>0</xdr:rowOff>
    </xdr:to>
    <xdr:sp>
      <xdr:nvSpPr>
        <xdr:cNvPr id="6" name="Text 18"/>
        <xdr:cNvSpPr txBox="1">
          <a:spLocks noChangeArrowheads="1"/>
        </xdr:cNvSpPr>
      </xdr:nvSpPr>
      <xdr:spPr>
        <a:xfrm>
          <a:off x="371475" y="41976675"/>
          <a:ext cx="63627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310</xdr:row>
      <xdr:rowOff>0</xdr:rowOff>
    </xdr:from>
    <xdr:to>
      <xdr:col>8</xdr:col>
      <xdr:colOff>876300</xdr:colOff>
      <xdr:row>310</xdr:row>
      <xdr:rowOff>0</xdr:rowOff>
    </xdr:to>
    <xdr:sp>
      <xdr:nvSpPr>
        <xdr:cNvPr id="7" name="TextBox 18"/>
        <xdr:cNvSpPr txBox="1">
          <a:spLocks noChangeArrowheads="1"/>
        </xdr:cNvSpPr>
      </xdr:nvSpPr>
      <xdr:spPr>
        <a:xfrm>
          <a:off x="381000" y="46567725"/>
          <a:ext cx="67818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77</xdr:row>
      <xdr:rowOff>0</xdr:rowOff>
    </xdr:from>
    <xdr:to>
      <xdr:col>8</xdr:col>
      <xdr:colOff>514350</xdr:colOff>
      <xdr:row>77</xdr:row>
      <xdr:rowOff>0</xdr:rowOff>
    </xdr:to>
    <xdr:sp>
      <xdr:nvSpPr>
        <xdr:cNvPr id="8" name="TextBox 19"/>
        <xdr:cNvSpPr txBox="1">
          <a:spLocks noChangeArrowheads="1"/>
        </xdr:cNvSpPr>
      </xdr:nvSpPr>
      <xdr:spPr>
        <a:xfrm>
          <a:off x="381000" y="12449175"/>
          <a:ext cx="64198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77</xdr:row>
      <xdr:rowOff>0</xdr:rowOff>
    </xdr:from>
    <xdr:to>
      <xdr:col>8</xdr:col>
      <xdr:colOff>447675</xdr:colOff>
      <xdr:row>77</xdr:row>
      <xdr:rowOff>0</xdr:rowOff>
    </xdr:to>
    <xdr:sp>
      <xdr:nvSpPr>
        <xdr:cNvPr id="9" name="TextBox 20"/>
        <xdr:cNvSpPr txBox="1">
          <a:spLocks noChangeArrowheads="1"/>
        </xdr:cNvSpPr>
      </xdr:nvSpPr>
      <xdr:spPr>
        <a:xfrm>
          <a:off x="361950" y="12449175"/>
          <a:ext cx="63722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314</xdr:row>
      <xdr:rowOff>0</xdr:rowOff>
    </xdr:from>
    <xdr:to>
      <xdr:col>8</xdr:col>
      <xdr:colOff>819150</xdr:colOff>
      <xdr:row>326</xdr:row>
      <xdr:rowOff>133350</xdr:rowOff>
    </xdr:to>
    <xdr:sp>
      <xdr:nvSpPr>
        <xdr:cNvPr id="10" name="TextBox 21"/>
        <xdr:cNvSpPr txBox="1">
          <a:spLocks noChangeArrowheads="1"/>
        </xdr:cNvSpPr>
      </xdr:nvSpPr>
      <xdr:spPr>
        <a:xfrm>
          <a:off x="371475" y="47215425"/>
          <a:ext cx="6734175"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
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23 February 2005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246</xdr:row>
      <xdr:rowOff>9525</xdr:rowOff>
    </xdr:from>
    <xdr:to>
      <xdr:col>8</xdr:col>
      <xdr:colOff>476250</xdr:colOff>
      <xdr:row>248</xdr:row>
      <xdr:rowOff>28575</xdr:rowOff>
    </xdr:to>
    <xdr:sp>
      <xdr:nvSpPr>
        <xdr:cNvPr id="11" name="Text 18"/>
        <xdr:cNvSpPr txBox="1">
          <a:spLocks noChangeArrowheads="1"/>
        </xdr:cNvSpPr>
      </xdr:nvSpPr>
      <xdr:spPr>
        <a:xfrm>
          <a:off x="361950" y="36747450"/>
          <a:ext cx="64008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33</xdr:row>
      <xdr:rowOff>0</xdr:rowOff>
    </xdr:from>
    <xdr:to>
      <xdr:col>8</xdr:col>
      <xdr:colOff>419100</xdr:colOff>
      <xdr:row>33</xdr:row>
      <xdr:rowOff>0</xdr:rowOff>
    </xdr:to>
    <xdr:sp>
      <xdr:nvSpPr>
        <xdr:cNvPr id="12" name="Text 18"/>
        <xdr:cNvSpPr txBox="1">
          <a:spLocks noChangeArrowheads="1"/>
        </xdr:cNvSpPr>
      </xdr:nvSpPr>
      <xdr:spPr>
        <a:xfrm>
          <a:off x="371475" y="5305425"/>
          <a:ext cx="6334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253</xdr:row>
      <xdr:rowOff>0</xdr:rowOff>
    </xdr:from>
    <xdr:to>
      <xdr:col>7</xdr:col>
      <xdr:colOff>438150</xdr:colOff>
      <xdr:row>253</xdr:row>
      <xdr:rowOff>0</xdr:rowOff>
    </xdr:to>
    <xdr:sp>
      <xdr:nvSpPr>
        <xdr:cNvPr id="13" name="TextBox 24"/>
        <xdr:cNvSpPr txBox="1">
          <a:spLocks noChangeArrowheads="1"/>
        </xdr:cNvSpPr>
      </xdr:nvSpPr>
      <xdr:spPr>
        <a:xfrm>
          <a:off x="28575" y="37233225"/>
          <a:ext cx="5829300"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
cility from a financial institution to refinance its investment in properties.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tabSelected="1" workbookViewId="0" topLeftCell="A1">
      <selection activeCell="A1" sqref="A1"/>
    </sheetView>
  </sheetViews>
  <sheetFormatPr defaultColWidth="9.140625" defaultRowHeight="12.75"/>
  <cols>
    <col min="1" max="1" width="36.7109375" style="38" customWidth="1"/>
    <col min="2" max="2" width="12.57421875" style="38" customWidth="1"/>
    <col min="3" max="3" width="1.7109375" style="38" customWidth="1"/>
    <col min="4" max="4" width="12.57421875" style="39" bestFit="1" customWidth="1"/>
    <col min="5" max="5" width="2.00390625" style="38" customWidth="1"/>
    <col min="6" max="6" width="10.28125" style="39" bestFit="1" customWidth="1"/>
    <col min="7" max="7" width="2.00390625" style="38" customWidth="1"/>
    <col min="8" max="8" width="12.28125" style="39" customWidth="1"/>
    <col min="9" max="16384" width="9.140625" style="38" customWidth="1"/>
  </cols>
  <sheetData>
    <row r="1" spans="1:8" ht="12.75">
      <c r="A1" s="65" t="s">
        <v>131</v>
      </c>
      <c r="B1" s="65"/>
      <c r="C1" s="65"/>
      <c r="D1" s="65"/>
      <c r="E1" s="65"/>
      <c r="F1" s="65"/>
      <c r="G1" s="65"/>
      <c r="H1" s="65"/>
    </row>
    <row r="2" spans="1:8" ht="12.75">
      <c r="A2" s="66" t="s">
        <v>132</v>
      </c>
      <c r="B2" s="65"/>
      <c r="C2" s="65"/>
      <c r="D2" s="65"/>
      <c r="E2" s="65"/>
      <c r="F2" s="65"/>
      <c r="G2" s="65"/>
      <c r="H2" s="65"/>
    </row>
    <row r="3" spans="1:8" ht="12.75">
      <c r="A3" s="66"/>
      <c r="B3" s="65"/>
      <c r="C3" s="65"/>
      <c r="D3" s="65"/>
      <c r="E3" s="65"/>
      <c r="F3" s="65"/>
      <c r="G3" s="65"/>
      <c r="H3" s="65"/>
    </row>
    <row r="5" ht="12.75">
      <c r="A5" s="40" t="s">
        <v>28</v>
      </c>
    </row>
    <row r="6" ht="12.75">
      <c r="A6" s="40" t="s">
        <v>214</v>
      </c>
    </row>
    <row r="7" spans="1:2" ht="12.75">
      <c r="A7" s="40" t="s">
        <v>62</v>
      </c>
      <c r="B7" s="39"/>
    </row>
    <row r="8" spans="1:2" ht="12.75">
      <c r="A8" s="40"/>
      <c r="B8" s="39"/>
    </row>
    <row r="9" spans="1:2" ht="12.75">
      <c r="A9" s="40"/>
      <c r="B9" s="39"/>
    </row>
    <row r="10" spans="1:8" ht="12.75">
      <c r="A10" s="40"/>
      <c r="B10" s="144" t="s">
        <v>68</v>
      </c>
      <c r="C10" s="144"/>
      <c r="D10" s="144"/>
      <c r="F10" s="144" t="s">
        <v>72</v>
      </c>
      <c r="G10" s="144"/>
      <c r="H10" s="144"/>
    </row>
    <row r="11" spans="2:8" ht="12.75">
      <c r="B11" s="39"/>
      <c r="C11" s="39"/>
      <c r="D11" s="39" t="s">
        <v>70</v>
      </c>
      <c r="E11" s="39"/>
      <c r="G11" s="39"/>
      <c r="H11" s="39" t="s">
        <v>70</v>
      </c>
    </row>
    <row r="12" spans="2:8" ht="12.75">
      <c r="B12" s="39" t="s">
        <v>69</v>
      </c>
      <c r="C12" s="39"/>
      <c r="D12" s="39" t="s">
        <v>71</v>
      </c>
      <c r="E12" s="39"/>
      <c r="F12" s="39" t="s">
        <v>69</v>
      </c>
      <c r="G12" s="39"/>
      <c r="H12" s="39" t="s">
        <v>71</v>
      </c>
    </row>
    <row r="13" spans="2:8" ht="12.75">
      <c r="B13" s="39" t="s">
        <v>64</v>
      </c>
      <c r="C13" s="39"/>
      <c r="D13" s="39" t="s">
        <v>64</v>
      </c>
      <c r="E13" s="39"/>
      <c r="F13" s="39" t="s">
        <v>164</v>
      </c>
      <c r="G13" s="39"/>
      <c r="H13" s="39" t="s">
        <v>158</v>
      </c>
    </row>
    <row r="14" spans="2:8" ht="12.75">
      <c r="B14" s="50" t="s">
        <v>215</v>
      </c>
      <c r="C14" s="50"/>
      <c r="D14" s="50" t="s">
        <v>27</v>
      </c>
      <c r="E14" s="50"/>
      <c r="F14" s="50" t="s">
        <v>215</v>
      </c>
      <c r="G14" s="50"/>
      <c r="H14" s="50" t="s">
        <v>27</v>
      </c>
    </row>
    <row r="15" spans="2:8" ht="12.75">
      <c r="B15" s="39" t="s">
        <v>51</v>
      </c>
      <c r="D15" s="39" t="s">
        <v>51</v>
      </c>
      <c r="F15" s="39" t="s">
        <v>51</v>
      </c>
      <c r="H15" s="39" t="s">
        <v>51</v>
      </c>
    </row>
    <row r="17" spans="1:8" s="2" customFormat="1" ht="12.75">
      <c r="A17" s="38" t="s">
        <v>56</v>
      </c>
      <c r="B17" s="2">
        <v>22952</v>
      </c>
      <c r="D17" s="55">
        <v>26290</v>
      </c>
      <c r="F17" s="2">
        <v>88019</v>
      </c>
      <c r="H17" s="55">
        <v>26290</v>
      </c>
    </row>
    <row r="18" spans="4:8" s="2" customFormat="1" ht="12.75">
      <c r="D18" s="55"/>
      <c r="H18" s="55"/>
    </row>
    <row r="19" spans="1:8" s="2" customFormat="1" ht="12.75">
      <c r="A19" s="38" t="s">
        <v>57</v>
      </c>
      <c r="B19" s="2">
        <v>-17378</v>
      </c>
      <c r="D19" s="55">
        <v>-18407</v>
      </c>
      <c r="F19" s="2">
        <v>-63319</v>
      </c>
      <c r="H19" s="55">
        <v>-18407</v>
      </c>
    </row>
    <row r="20" spans="2:8" s="2" customFormat="1" ht="12.75">
      <c r="B20" s="46"/>
      <c r="D20" s="46"/>
      <c r="F20" s="46"/>
      <c r="H20" s="46"/>
    </row>
    <row r="21" spans="1:8" s="2" customFormat="1" ht="12.75">
      <c r="A21" s="38" t="s">
        <v>174</v>
      </c>
      <c r="B21" s="2">
        <f>SUM(B17:B20)</f>
        <v>5574</v>
      </c>
      <c r="D21" s="55">
        <f>+D17+D19</f>
        <v>7883</v>
      </c>
      <c r="F21" s="2">
        <f>SUM(F17:F20)</f>
        <v>24700</v>
      </c>
      <c r="H21" s="55">
        <f>+H17+H19</f>
        <v>7883</v>
      </c>
    </row>
    <row r="22" spans="4:8" s="2" customFormat="1" ht="12.75">
      <c r="D22" s="55"/>
      <c r="H22" s="55"/>
    </row>
    <row r="23" spans="1:8" s="2" customFormat="1" ht="12.75">
      <c r="A23" s="38" t="s">
        <v>75</v>
      </c>
      <c r="B23" s="2">
        <v>-3138</v>
      </c>
      <c r="D23" s="55">
        <v>-4125</v>
      </c>
      <c r="F23" s="2">
        <v>-15825</v>
      </c>
      <c r="H23" s="55">
        <v>-4075</v>
      </c>
    </row>
    <row r="24" spans="1:8" s="2" customFormat="1" ht="12.75">
      <c r="A24" s="38"/>
      <c r="D24" s="55"/>
      <c r="H24" s="55"/>
    </row>
    <row r="25" spans="1:8" s="2" customFormat="1" ht="12.75">
      <c r="A25" s="38" t="s">
        <v>58</v>
      </c>
      <c r="B25" s="2">
        <v>77</v>
      </c>
      <c r="D25" s="55">
        <v>83</v>
      </c>
      <c r="F25" s="2">
        <v>578</v>
      </c>
      <c r="H25" s="55">
        <v>86</v>
      </c>
    </row>
    <row r="26" spans="1:8" s="2" customFormat="1" ht="12.75">
      <c r="A26" s="38"/>
      <c r="B26" s="56"/>
      <c r="D26" s="56"/>
      <c r="F26" s="56"/>
      <c r="H26" s="56"/>
    </row>
    <row r="27" spans="1:8" s="2" customFormat="1" ht="12.75">
      <c r="A27" s="38" t="s">
        <v>76</v>
      </c>
      <c r="B27" s="55">
        <f>SUM(B21:B26)</f>
        <v>2513</v>
      </c>
      <c r="C27" s="55">
        <f>SUM(C21:C26)</f>
        <v>0</v>
      </c>
      <c r="D27" s="55">
        <f>SUM(D21:D25)</f>
        <v>3841</v>
      </c>
      <c r="F27" s="55">
        <f>SUM(F21:F26)</f>
        <v>9453</v>
      </c>
      <c r="G27" s="55">
        <f>SUM(G21:G26)</f>
        <v>0</v>
      </c>
      <c r="H27" s="55">
        <f>SUM(H21:H25)</f>
        <v>3894</v>
      </c>
    </row>
    <row r="28" s="2" customFormat="1" ht="12.75">
      <c r="A28" s="38"/>
    </row>
    <row r="29" spans="1:8" s="2" customFormat="1" ht="12.75">
      <c r="A29" s="38" t="s">
        <v>60</v>
      </c>
      <c r="B29" s="55">
        <v>-146</v>
      </c>
      <c r="D29" s="55">
        <v>-119</v>
      </c>
      <c r="F29" s="55">
        <v>-587</v>
      </c>
      <c r="H29" s="55">
        <v>-179</v>
      </c>
    </row>
    <row r="30" spans="1:8" s="2" customFormat="1" ht="12.75">
      <c r="A30" s="38"/>
      <c r="B30" s="56"/>
      <c r="D30" s="56"/>
      <c r="F30" s="56"/>
      <c r="H30" s="56"/>
    </row>
    <row r="31" spans="1:8" s="2" customFormat="1" ht="12.75">
      <c r="A31" s="38" t="s">
        <v>89</v>
      </c>
      <c r="B31" s="55">
        <f>+B27+B29</f>
        <v>2367</v>
      </c>
      <c r="D31" s="55">
        <f>+D27+D29</f>
        <v>3722</v>
      </c>
      <c r="F31" s="55">
        <f>+F27+F29</f>
        <v>8866</v>
      </c>
      <c r="H31" s="55">
        <f>SUM(H27:H30)</f>
        <v>3715</v>
      </c>
    </row>
    <row r="32" spans="1:8" s="2" customFormat="1" ht="12.75">
      <c r="A32" s="38"/>
      <c r="B32" s="55"/>
      <c r="D32" s="55"/>
      <c r="F32" s="55"/>
      <c r="H32" s="55"/>
    </row>
    <row r="33" spans="1:8" s="2" customFormat="1" ht="12.75">
      <c r="A33" s="38" t="s">
        <v>50</v>
      </c>
      <c r="B33" s="55">
        <v>-182</v>
      </c>
      <c r="D33" s="55">
        <v>-1155</v>
      </c>
      <c r="F33" s="55">
        <v>-1636</v>
      </c>
      <c r="H33" s="55">
        <v>-1156</v>
      </c>
    </row>
    <row r="34" spans="1:8" s="2" customFormat="1" ht="12.75">
      <c r="A34" s="38"/>
      <c r="B34" s="56"/>
      <c r="D34" s="56"/>
      <c r="F34" s="56"/>
      <c r="H34" s="56"/>
    </row>
    <row r="35" spans="1:8" s="2" customFormat="1" ht="12.75">
      <c r="A35" s="38" t="s">
        <v>90</v>
      </c>
      <c r="B35" s="75">
        <f>+B31+B33</f>
        <v>2185</v>
      </c>
      <c r="D35" s="55">
        <f>+D31+D33</f>
        <v>2567</v>
      </c>
      <c r="F35" s="75">
        <f>+F31+F33</f>
        <v>7230</v>
      </c>
      <c r="H35" s="55">
        <f>SUM(H31:H34)</f>
        <v>2559</v>
      </c>
    </row>
    <row r="36" spans="2:8" s="2" customFormat="1" ht="12.75">
      <c r="B36" s="3"/>
      <c r="C36" s="3"/>
      <c r="D36" s="1"/>
      <c r="E36" s="3"/>
      <c r="F36" s="3"/>
      <c r="G36" s="3"/>
      <c r="H36" s="1"/>
    </row>
    <row r="37" spans="1:8" s="2" customFormat="1" ht="12.75">
      <c r="A37" s="38" t="s">
        <v>2</v>
      </c>
      <c r="B37" s="2">
        <v>0</v>
      </c>
      <c r="D37" s="55">
        <v>0</v>
      </c>
      <c r="F37" s="2">
        <v>0</v>
      </c>
      <c r="H37" s="55">
        <v>0</v>
      </c>
    </row>
    <row r="38" spans="2:8" s="2" customFormat="1" ht="12.75">
      <c r="B38" s="56"/>
      <c r="D38" s="56"/>
      <c r="F38" s="56"/>
      <c r="H38" s="56"/>
    </row>
    <row r="39" spans="1:8" s="2" customFormat="1" ht="13.5" thickBot="1">
      <c r="A39" s="38" t="s">
        <v>3</v>
      </c>
      <c r="B39" s="135">
        <f>SUM(B35:B38)</f>
        <v>2185</v>
      </c>
      <c r="D39" s="15">
        <f>+D35+D37</f>
        <v>2567</v>
      </c>
      <c r="F39" s="135">
        <f>SUM(F35:F38)</f>
        <v>7230</v>
      </c>
      <c r="H39" s="15">
        <f>+H35+H37</f>
        <v>2559</v>
      </c>
    </row>
    <row r="40" spans="1:8" s="2" customFormat="1" ht="13.5" thickTop="1">
      <c r="A40" s="38"/>
      <c r="D40" s="55"/>
      <c r="F40" s="55"/>
      <c r="H40" s="55"/>
    </row>
    <row r="41" spans="1:8" s="2" customFormat="1" ht="12.75">
      <c r="A41" s="38"/>
      <c r="B41" s="13"/>
      <c r="D41" s="1"/>
      <c r="F41" s="13"/>
      <c r="H41" s="1"/>
    </row>
    <row r="42" spans="1:8" s="2" customFormat="1" ht="13.5" thickBot="1">
      <c r="A42" s="76" t="s">
        <v>31</v>
      </c>
      <c r="B42" s="14">
        <f>+'Notes '!E305</f>
        <v>2.697530864197531</v>
      </c>
      <c r="D42" s="128">
        <v>4.58</v>
      </c>
      <c r="F42" s="14">
        <f>+'Notes '!G305</f>
        <v>9.019911173212236</v>
      </c>
      <c r="H42" s="14">
        <v>13.7</v>
      </c>
    </row>
    <row r="43" spans="1:8" s="2" customFormat="1" ht="13.5" thickTop="1">
      <c r="A43" s="38"/>
      <c r="D43" s="55"/>
      <c r="F43" s="55"/>
      <c r="H43" s="55"/>
    </row>
    <row r="44" spans="1:8" s="2" customFormat="1" ht="12.75">
      <c r="A44" s="38"/>
      <c r="B44" s="13"/>
      <c r="D44" s="1"/>
      <c r="F44" s="13"/>
      <c r="H44" s="1"/>
    </row>
    <row r="45" spans="1:8" s="2" customFormat="1" ht="12.75">
      <c r="A45" s="38" t="s">
        <v>95</v>
      </c>
      <c r="B45" s="13"/>
      <c r="D45" s="1"/>
      <c r="F45" s="13"/>
      <c r="H45" s="1"/>
    </row>
    <row r="46" spans="1:8" s="2" customFormat="1" ht="12.75">
      <c r="A46" s="38"/>
      <c r="B46" s="13"/>
      <c r="D46" s="1"/>
      <c r="F46" s="13"/>
      <c r="H46" s="1"/>
    </row>
    <row r="47" spans="4:8" s="2" customFormat="1" ht="12.75">
      <c r="D47" s="55"/>
      <c r="F47" s="55"/>
      <c r="H47" s="55"/>
    </row>
    <row r="48" spans="1:8" s="2" customFormat="1" ht="12.75">
      <c r="A48" s="38" t="s">
        <v>78</v>
      </c>
      <c r="D48" s="55"/>
      <c r="F48" s="55"/>
      <c r="H48" s="55"/>
    </row>
    <row r="49" spans="4:8" s="2" customFormat="1" ht="12.75">
      <c r="D49" s="55"/>
      <c r="F49" s="55"/>
      <c r="H49" s="55"/>
    </row>
    <row r="50" spans="1:8" s="2" customFormat="1" ht="12.75">
      <c r="A50" s="143" t="s">
        <v>206</v>
      </c>
      <c r="B50" s="143"/>
      <c r="C50" s="143"/>
      <c r="D50" s="143"/>
      <c r="E50" s="143"/>
      <c r="F50" s="143"/>
      <c r="G50" s="143"/>
      <c r="H50" s="143"/>
    </row>
    <row r="51" spans="1:8" ht="12.75">
      <c r="A51" s="143"/>
      <c r="B51" s="143"/>
      <c r="C51" s="143"/>
      <c r="D51" s="143"/>
      <c r="E51" s="143"/>
      <c r="F51" s="143"/>
      <c r="G51" s="143"/>
      <c r="H51" s="143"/>
    </row>
    <row r="52" spans="1:8" ht="12.75">
      <c r="A52" s="143"/>
      <c r="B52" s="143"/>
      <c r="C52" s="143"/>
      <c r="D52" s="143"/>
      <c r="E52" s="143"/>
      <c r="F52" s="143"/>
      <c r="G52" s="143"/>
      <c r="H52" s="143"/>
    </row>
  </sheetData>
  <mergeCells count="3">
    <mergeCell ref="A50:H52"/>
    <mergeCell ref="F10:H10"/>
    <mergeCell ref="B10:D10"/>
  </mergeCells>
  <printOptions/>
  <pageMargins left="1" right="1" top="0.5" bottom="0.5" header="0.5" footer="0.5"/>
  <pageSetup fitToHeight="1" fitToWidth="1"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55"/>
  <sheetViews>
    <sheetView workbookViewId="0" topLeftCell="A1">
      <selection activeCell="D9" sqref="D9"/>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t="s">
        <v>131</v>
      </c>
    </row>
    <row r="2" ht="12.75">
      <c r="A2" s="8" t="s">
        <v>132</v>
      </c>
    </row>
    <row r="3" ht="12.75">
      <c r="A3" s="8"/>
    </row>
    <row r="5" ht="12.75">
      <c r="A5" s="9" t="s">
        <v>216</v>
      </c>
    </row>
    <row r="6" ht="12.75">
      <c r="A6" s="9" t="s">
        <v>62</v>
      </c>
    </row>
    <row r="7" spans="2:4" ht="12.75">
      <c r="B7" s="54"/>
      <c r="D7" s="6" t="s">
        <v>65</v>
      </c>
    </row>
    <row r="8" spans="2:4" ht="12.75">
      <c r="B8" s="6" t="s">
        <v>29</v>
      </c>
      <c r="D8" s="6" t="s">
        <v>282</v>
      </c>
    </row>
    <row r="9" spans="2:4" ht="12.75">
      <c r="B9" s="6" t="s">
        <v>63</v>
      </c>
      <c r="D9" s="6" t="s">
        <v>66</v>
      </c>
    </row>
    <row r="10" spans="2:4" ht="12.75">
      <c r="B10" s="6" t="s">
        <v>79</v>
      </c>
      <c r="D10" s="6" t="s">
        <v>67</v>
      </c>
    </row>
    <row r="11" spans="2:4" ht="12.75">
      <c r="B11" s="6" t="s">
        <v>64</v>
      </c>
      <c r="D11" s="6" t="s">
        <v>185</v>
      </c>
    </row>
    <row r="12" spans="2:4" ht="12.75">
      <c r="B12" s="16" t="s">
        <v>215</v>
      </c>
      <c r="D12" s="16" t="s">
        <v>27</v>
      </c>
    </row>
    <row r="13" spans="2:4" ht="12.75">
      <c r="B13" s="6" t="s">
        <v>51</v>
      </c>
      <c r="D13" s="6" t="s">
        <v>51</v>
      </c>
    </row>
    <row r="15" spans="1:8" s="10" customFormat="1" ht="12.75">
      <c r="A15" s="17" t="s">
        <v>46</v>
      </c>
      <c r="B15" s="10">
        <v>30759</v>
      </c>
      <c r="D15" s="11">
        <v>23404</v>
      </c>
      <c r="F15" s="11"/>
      <c r="H15" s="11"/>
    </row>
    <row r="16" spans="1:8" s="10" customFormat="1" ht="12.75">
      <c r="A16" s="17" t="s">
        <v>165</v>
      </c>
      <c r="B16" s="10">
        <v>106</v>
      </c>
      <c r="D16" s="11">
        <v>106</v>
      </c>
      <c r="F16" s="11"/>
      <c r="H16" s="11"/>
    </row>
    <row r="17" spans="1:8" s="10" customFormat="1" ht="12.75">
      <c r="A17" s="17"/>
      <c r="D17" s="11"/>
      <c r="F17" s="11"/>
      <c r="H17" s="11"/>
    </row>
    <row r="18" spans="1:8" s="10" customFormat="1" ht="12.75">
      <c r="A18" s="17" t="s">
        <v>47</v>
      </c>
      <c r="D18" s="11"/>
      <c r="F18" s="11"/>
      <c r="H18" s="11"/>
    </row>
    <row r="19" spans="1:8" s="10" customFormat="1" ht="12.75">
      <c r="A19" s="12" t="s">
        <v>48</v>
      </c>
      <c r="B19" s="18">
        <v>9670</v>
      </c>
      <c r="C19" s="12"/>
      <c r="D19" s="19">
        <v>9070</v>
      </c>
      <c r="E19" s="12"/>
      <c r="F19" s="4"/>
      <c r="G19" s="12"/>
      <c r="H19" s="11"/>
    </row>
    <row r="20" spans="1:8" s="10" customFormat="1" ht="12.75">
      <c r="A20" s="12" t="s">
        <v>9</v>
      </c>
      <c r="B20" s="20">
        <v>23040</v>
      </c>
      <c r="C20" s="12"/>
      <c r="D20" s="21">
        <v>19409</v>
      </c>
      <c r="E20" s="12"/>
      <c r="F20" s="4"/>
      <c r="G20" s="12"/>
      <c r="H20" s="11"/>
    </row>
    <row r="21" spans="1:8" s="10" customFormat="1" ht="12.75">
      <c r="A21" s="12" t="s">
        <v>8</v>
      </c>
      <c r="B21" s="20">
        <v>1369</v>
      </c>
      <c r="C21" s="12"/>
      <c r="D21" s="21">
        <v>2049</v>
      </c>
      <c r="E21" s="12"/>
      <c r="F21" s="4"/>
      <c r="G21" s="12"/>
      <c r="H21" s="11"/>
    </row>
    <row r="22" spans="1:8" s="10" customFormat="1" ht="12.75">
      <c r="A22" s="12" t="s">
        <v>52</v>
      </c>
      <c r="B22" s="20">
        <v>587</v>
      </c>
      <c r="C22" s="12"/>
      <c r="D22" s="21">
        <v>375</v>
      </c>
      <c r="E22" s="12"/>
      <c r="F22" s="4"/>
      <c r="G22" s="12"/>
      <c r="H22" s="11"/>
    </row>
    <row r="23" spans="1:8" s="10" customFormat="1" ht="12.75">
      <c r="A23" s="12" t="s">
        <v>275</v>
      </c>
      <c r="B23" s="20">
        <v>6083</v>
      </c>
      <c r="C23" s="12"/>
      <c r="D23" s="22">
        <v>0</v>
      </c>
      <c r="E23" s="12"/>
      <c r="F23" s="4"/>
      <c r="G23" s="12"/>
      <c r="H23" s="11"/>
    </row>
    <row r="24" spans="1:8" s="10" customFormat="1" ht="12.75">
      <c r="A24" s="12" t="s">
        <v>21</v>
      </c>
      <c r="B24" s="20">
        <v>1206</v>
      </c>
      <c r="C24" s="12"/>
      <c r="D24" s="21">
        <v>2400</v>
      </c>
      <c r="E24" s="12"/>
      <c r="F24" s="4"/>
      <c r="G24" s="12"/>
      <c r="H24" s="11"/>
    </row>
    <row r="25" spans="1:8" s="10" customFormat="1" ht="12.75">
      <c r="A25" s="12" t="s">
        <v>20</v>
      </c>
      <c r="B25" s="20">
        <v>10127</v>
      </c>
      <c r="C25" s="12"/>
      <c r="D25" s="22">
        <v>3631</v>
      </c>
      <c r="E25" s="12"/>
      <c r="F25" s="4"/>
      <c r="G25" s="12"/>
      <c r="H25" s="11"/>
    </row>
    <row r="26" spans="1:8" s="10" customFormat="1" ht="12.75">
      <c r="A26" s="12"/>
      <c r="B26" s="23">
        <f>SUM(B19:B25)</f>
        <v>52082</v>
      </c>
      <c r="C26" s="12"/>
      <c r="D26" s="23">
        <f>SUM(D19:D25)</f>
        <v>36934</v>
      </c>
      <c r="E26" s="12"/>
      <c r="F26" s="4"/>
      <c r="G26" s="12"/>
      <c r="H26" s="11"/>
    </row>
    <row r="27" spans="1:8" s="10" customFormat="1" ht="12.75">
      <c r="A27" s="24" t="s">
        <v>49</v>
      </c>
      <c r="B27" s="20"/>
      <c r="C27" s="12"/>
      <c r="D27" s="21"/>
      <c r="E27" s="12"/>
      <c r="F27" s="4"/>
      <c r="G27" s="12"/>
      <c r="H27" s="11"/>
    </row>
    <row r="28" spans="1:8" s="10" customFormat="1" ht="12.75">
      <c r="A28" s="12" t="s">
        <v>10</v>
      </c>
      <c r="B28" s="136">
        <v>13248</v>
      </c>
      <c r="C28" s="12"/>
      <c r="D28" s="21">
        <v>12467</v>
      </c>
      <c r="E28" s="12"/>
      <c r="F28" s="4"/>
      <c r="G28" s="12"/>
      <c r="H28" s="11"/>
    </row>
    <row r="29" spans="1:8" s="10" customFormat="1" ht="12.75">
      <c r="A29" s="12" t="s">
        <v>11</v>
      </c>
      <c r="B29" s="136">
        <v>4627</v>
      </c>
      <c r="C29" s="12"/>
      <c r="D29" s="21">
        <v>4318</v>
      </c>
      <c r="E29" s="12"/>
      <c r="F29" s="4"/>
      <c r="G29" s="12"/>
      <c r="H29" s="11"/>
    </row>
    <row r="30" spans="1:8" s="10" customFormat="1" ht="12.75">
      <c r="A30" s="12" t="s">
        <v>18</v>
      </c>
      <c r="B30" s="136">
        <v>1243</v>
      </c>
      <c r="C30" s="12"/>
      <c r="D30" s="21">
        <v>4547</v>
      </c>
      <c r="E30" s="12"/>
      <c r="F30" s="4"/>
      <c r="G30" s="12"/>
      <c r="H30" s="11"/>
    </row>
    <row r="31" spans="1:8" s="10" customFormat="1" ht="12.75">
      <c r="A31" s="12" t="s">
        <v>91</v>
      </c>
      <c r="B31" s="136">
        <v>17</v>
      </c>
      <c r="C31" s="12"/>
      <c r="D31" s="21">
        <v>0</v>
      </c>
      <c r="E31" s="12"/>
      <c r="F31" s="4"/>
      <c r="G31" s="12"/>
      <c r="H31" s="11"/>
    </row>
    <row r="32" spans="1:8" s="10" customFormat="1" ht="12.75">
      <c r="A32" s="12"/>
      <c r="B32" s="137">
        <f>SUM(B28:B31)</f>
        <v>19135</v>
      </c>
      <c r="C32" s="12"/>
      <c r="D32" s="23">
        <f>SUM(D28:D31)</f>
        <v>21332</v>
      </c>
      <c r="E32" s="12"/>
      <c r="F32" s="4"/>
      <c r="G32" s="12"/>
      <c r="H32" s="11"/>
    </row>
    <row r="33" spans="2:8" s="10" customFormat="1" ht="12.75">
      <c r="B33" s="2"/>
      <c r="D33" s="11"/>
      <c r="F33" s="11"/>
      <c r="H33" s="11"/>
    </row>
    <row r="34" spans="1:8" s="10" customFormat="1" ht="12.75">
      <c r="A34" s="17" t="s">
        <v>53</v>
      </c>
      <c r="B34" s="2">
        <f>+B26-B32</f>
        <v>32947</v>
      </c>
      <c r="D34" s="10">
        <f>+D26-D32</f>
        <v>15602</v>
      </c>
      <c r="F34" s="11"/>
      <c r="H34" s="11"/>
    </row>
    <row r="35" spans="2:8" s="10" customFormat="1" ht="12.75">
      <c r="B35" s="2"/>
      <c r="F35" s="11"/>
      <c r="H35" s="11"/>
    </row>
    <row r="36" spans="2:8" s="10" customFormat="1" ht="13.5" thickBot="1">
      <c r="B36" s="25">
        <f>B15+B16+B34</f>
        <v>63812</v>
      </c>
      <c r="D36" s="25">
        <f>D15+D16+D34</f>
        <v>39112</v>
      </c>
      <c r="F36" s="11"/>
      <c r="H36" s="11"/>
    </row>
    <row r="37" spans="6:8" s="10" customFormat="1" ht="13.5" thickTop="1">
      <c r="F37" s="11"/>
      <c r="H37" s="11"/>
    </row>
    <row r="38" spans="1:4" ht="12.75">
      <c r="A38" s="9" t="s">
        <v>54</v>
      </c>
      <c r="B38" s="10">
        <v>40500</v>
      </c>
      <c r="D38" s="26">
        <v>30375</v>
      </c>
    </row>
    <row r="39" spans="1:4" ht="12.75">
      <c r="A39" s="9" t="s">
        <v>13</v>
      </c>
      <c r="B39" s="10">
        <v>3844</v>
      </c>
      <c r="D39" s="26">
        <v>403</v>
      </c>
    </row>
    <row r="40" spans="1:4" ht="12.75">
      <c r="A40" s="9" t="s">
        <v>12</v>
      </c>
      <c r="B40" s="10">
        <v>3693</v>
      </c>
      <c r="D40" s="26">
        <v>3693</v>
      </c>
    </row>
    <row r="41" spans="1:4" ht="12.75">
      <c r="A41" s="9" t="s">
        <v>1</v>
      </c>
      <c r="B41" s="3">
        <f>+Equity!F24</f>
        <v>9789</v>
      </c>
      <c r="D41" s="12">
        <v>2559</v>
      </c>
    </row>
    <row r="42" spans="1:4" ht="12.75">
      <c r="A42" s="9"/>
      <c r="B42" s="3"/>
      <c r="D42" s="12"/>
    </row>
    <row r="43" spans="1:4" ht="12.75">
      <c r="A43" s="9" t="s">
        <v>61</v>
      </c>
      <c r="B43" s="138">
        <f>SUM(B38:B41)</f>
        <v>57826</v>
      </c>
      <c r="D43" s="27">
        <f>SUM(D38:D41)</f>
        <v>37030</v>
      </c>
    </row>
    <row r="44" spans="1:4" ht="12.75">
      <c r="A44" s="9" t="s">
        <v>197</v>
      </c>
      <c r="B44" s="3">
        <v>4893</v>
      </c>
      <c r="D44" s="12">
        <v>1394</v>
      </c>
    </row>
    <row r="45" spans="1:4" ht="12.75">
      <c r="A45" s="9" t="s">
        <v>55</v>
      </c>
      <c r="B45" s="3">
        <v>1093</v>
      </c>
      <c r="D45" s="12">
        <v>688</v>
      </c>
    </row>
    <row r="46" spans="1:4" ht="13.5" thickBot="1">
      <c r="A46" s="9"/>
      <c r="B46" s="139">
        <f>SUM(B43:B45)</f>
        <v>63812</v>
      </c>
      <c r="D46" s="25">
        <f>SUM(D43:D45)</f>
        <v>39112</v>
      </c>
    </row>
    <row r="47" spans="1:8" ht="13.5" thickTop="1">
      <c r="A47" s="28"/>
      <c r="B47" s="140"/>
      <c r="F47" s="30"/>
      <c r="H47" s="31"/>
    </row>
    <row r="48" spans="1:8" ht="12.75">
      <c r="A48" s="48" t="s">
        <v>262</v>
      </c>
      <c r="B48" s="89">
        <f>B43/81000</f>
        <v>0.7139012345679012</v>
      </c>
      <c r="D48" s="104">
        <f>+D43/60750</f>
        <v>0.6095473251028807</v>
      </c>
      <c r="F48" s="30"/>
      <c r="H48" s="31"/>
    </row>
    <row r="49" spans="1:8" ht="12.75">
      <c r="A49" s="48"/>
      <c r="B49" s="49"/>
      <c r="D49" s="104"/>
      <c r="F49" s="30"/>
      <c r="H49" s="31"/>
    </row>
    <row r="50" spans="1:8" ht="12.75">
      <c r="A50" s="28"/>
      <c r="B50" s="29"/>
      <c r="F50" s="30"/>
      <c r="H50" s="31"/>
    </row>
    <row r="51" spans="1:9" ht="12.75">
      <c r="A51" s="38" t="s">
        <v>78</v>
      </c>
      <c r="B51" s="32"/>
      <c r="F51" s="33"/>
      <c r="H51" s="34"/>
      <c r="I51" s="35"/>
    </row>
    <row r="52" spans="1:9" ht="12.75">
      <c r="A52" s="10"/>
      <c r="B52" s="32"/>
      <c r="F52" s="33"/>
      <c r="H52" s="34"/>
      <c r="I52" s="35"/>
    </row>
    <row r="53" spans="1:9" ht="12.75">
      <c r="A53" s="145" t="s">
        <v>207</v>
      </c>
      <c r="B53" s="145"/>
      <c r="C53" s="145"/>
      <c r="D53" s="145"/>
      <c r="F53" s="33"/>
      <c r="H53" s="34"/>
      <c r="I53" s="35"/>
    </row>
    <row r="54" spans="1:9" ht="12.75">
      <c r="A54" s="145"/>
      <c r="B54" s="145"/>
      <c r="C54" s="145"/>
      <c r="D54" s="145"/>
      <c r="F54" s="33"/>
      <c r="H54" s="34"/>
      <c r="I54" s="35"/>
    </row>
    <row r="55" spans="1:4" ht="12.75">
      <c r="A55" s="145"/>
      <c r="B55" s="145"/>
      <c r="C55" s="145"/>
      <c r="D55" s="145"/>
    </row>
  </sheetData>
  <mergeCells count="1">
    <mergeCell ref="A53:D55"/>
  </mergeCells>
  <printOptions/>
  <pageMargins left="1" right="1" top="0.5" bottom="0.5" header="0.5" footer="0.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166"/>
  <sheetViews>
    <sheetView workbookViewId="0" topLeftCell="A1">
      <selection activeCell="A69" sqref="A69"/>
    </sheetView>
  </sheetViews>
  <sheetFormatPr defaultColWidth="9.140625" defaultRowHeight="12.75"/>
  <cols>
    <col min="1" max="1" width="51.7109375" style="5" customWidth="1"/>
    <col min="2" max="2" width="2.421875" style="5" customWidth="1"/>
    <col min="3" max="3" width="11.7109375" style="2" customWidth="1"/>
    <col min="4" max="4" width="1.8515625" style="5" customWidth="1"/>
    <col min="5" max="5" width="13.140625" style="5" customWidth="1"/>
    <col min="6" max="16384" width="9.140625" style="5" customWidth="1"/>
  </cols>
  <sheetData>
    <row r="1" ht="12.75">
      <c r="A1" s="7" t="s">
        <v>131</v>
      </c>
    </row>
    <row r="2" ht="12.75">
      <c r="A2" s="8" t="s">
        <v>132</v>
      </c>
    </row>
    <row r="3" ht="12.75">
      <c r="A3" s="36"/>
    </row>
    <row r="4" ht="12.75">
      <c r="A4" s="9" t="s">
        <v>198</v>
      </c>
    </row>
    <row r="5" ht="12.75">
      <c r="A5" s="9" t="s">
        <v>217</v>
      </c>
    </row>
    <row r="6" spans="1:3" ht="12.75">
      <c r="A6" s="9" t="s">
        <v>62</v>
      </c>
      <c r="C6" s="38"/>
    </row>
    <row r="7" spans="1:3" ht="12.75">
      <c r="A7" s="9"/>
      <c r="C7" s="38"/>
    </row>
    <row r="8" spans="1:5" ht="12.75">
      <c r="A8" s="9"/>
      <c r="C8" s="39" t="s">
        <v>166</v>
      </c>
      <c r="E8" s="6" t="s">
        <v>166</v>
      </c>
    </row>
    <row r="9" spans="1:5" ht="12.75">
      <c r="A9" s="9"/>
      <c r="C9" s="6" t="s">
        <v>69</v>
      </c>
      <c r="D9" s="6"/>
      <c r="E9" s="6" t="s">
        <v>70</v>
      </c>
    </row>
    <row r="10" spans="1:5" ht="12.75">
      <c r="A10" s="9"/>
      <c r="C10" s="6" t="s">
        <v>185</v>
      </c>
      <c r="E10" s="6" t="s">
        <v>158</v>
      </c>
    </row>
    <row r="11" spans="1:5" ht="12.75">
      <c r="A11" s="9"/>
      <c r="B11" s="9"/>
      <c r="C11" s="44" t="s">
        <v>215</v>
      </c>
      <c r="D11" s="44"/>
      <c r="E11" s="44" t="s">
        <v>27</v>
      </c>
    </row>
    <row r="12" spans="1:5" ht="12.75">
      <c r="A12" s="9"/>
      <c r="C12" s="39" t="s">
        <v>51</v>
      </c>
      <c r="D12" s="39"/>
      <c r="E12" s="39" t="s">
        <v>51</v>
      </c>
    </row>
    <row r="13" spans="1:3" ht="12.75">
      <c r="A13" s="9"/>
      <c r="C13" s="38"/>
    </row>
    <row r="14" spans="1:3" ht="12.75">
      <c r="A14" s="9" t="s">
        <v>199</v>
      </c>
      <c r="C14" s="38"/>
    </row>
    <row r="15" spans="1:5" ht="12.75">
      <c r="A15" s="40"/>
      <c r="B15" s="38"/>
      <c r="C15" s="38"/>
      <c r="D15" s="38"/>
      <c r="E15" s="38"/>
    </row>
    <row r="16" spans="1:5" ht="12.75">
      <c r="A16" s="38" t="s">
        <v>89</v>
      </c>
      <c r="B16" s="38"/>
      <c r="C16" s="2">
        <v>8866</v>
      </c>
      <c r="D16" s="2"/>
      <c r="E16" s="55">
        <v>3715</v>
      </c>
    </row>
    <row r="17" spans="1:5" ht="12.75">
      <c r="A17" s="60"/>
      <c r="B17" s="60"/>
      <c r="C17" s="3"/>
      <c r="D17" s="3"/>
      <c r="E17" s="1"/>
    </row>
    <row r="18" spans="1:5" ht="12.75">
      <c r="A18" s="38" t="s">
        <v>143</v>
      </c>
      <c r="B18" s="38"/>
      <c r="D18" s="2"/>
      <c r="E18" s="55"/>
    </row>
    <row r="19" spans="1:5" ht="12.75">
      <c r="A19" s="38" t="s">
        <v>151</v>
      </c>
      <c r="B19" s="38"/>
      <c r="C19" s="2">
        <v>2709</v>
      </c>
      <c r="D19" s="2"/>
      <c r="E19" s="55">
        <v>585</v>
      </c>
    </row>
    <row r="20" spans="1:5" ht="12.75">
      <c r="A20" s="38" t="s">
        <v>152</v>
      </c>
      <c r="B20" s="38"/>
      <c r="C20" s="46">
        <v>122</v>
      </c>
      <c r="D20" s="2"/>
      <c r="E20" s="56">
        <v>113</v>
      </c>
    </row>
    <row r="21" spans="1:5" ht="12.75">
      <c r="A21" s="38" t="s">
        <v>6</v>
      </c>
      <c r="B21" s="38"/>
      <c r="C21" s="2">
        <f>SUM(C16:C20)</f>
        <v>11697</v>
      </c>
      <c r="D21" s="2"/>
      <c r="E21" s="2">
        <f>SUM(E16:E20)</f>
        <v>4413</v>
      </c>
    </row>
    <row r="22" spans="1:5" ht="12.75">
      <c r="A22" s="38"/>
      <c r="B22" s="38"/>
      <c r="D22" s="2"/>
      <c r="E22" s="2"/>
    </row>
    <row r="23" spans="1:5" ht="12.75">
      <c r="A23" s="38" t="s">
        <v>48</v>
      </c>
      <c r="B23" s="38"/>
      <c r="C23" s="2">
        <v>-601</v>
      </c>
      <c r="D23" s="2"/>
      <c r="E23" s="55">
        <v>-135</v>
      </c>
    </row>
    <row r="24" spans="1:5" ht="12.75">
      <c r="A24" s="38" t="s">
        <v>159</v>
      </c>
      <c r="B24" s="38"/>
      <c r="C24" s="2">
        <v>-3833</v>
      </c>
      <c r="D24" s="2"/>
      <c r="E24" s="55">
        <v>-7015</v>
      </c>
    </row>
    <row r="25" spans="1:5" ht="12.75">
      <c r="A25" s="38" t="s">
        <v>160</v>
      </c>
      <c r="B25" s="38"/>
      <c r="C25" s="46">
        <v>-795</v>
      </c>
      <c r="D25" s="2"/>
      <c r="E25" s="56">
        <v>2038</v>
      </c>
    </row>
    <row r="26" spans="1:5" ht="12.75">
      <c r="A26" s="38" t="s">
        <v>161</v>
      </c>
      <c r="B26" s="38"/>
      <c r="C26" s="2">
        <f>SUM(C21:C25)</f>
        <v>6468</v>
      </c>
      <c r="D26" s="2"/>
      <c r="E26" s="2">
        <f>SUM(E21:E25)</f>
        <v>-699</v>
      </c>
    </row>
    <row r="27" spans="1:5" ht="12.75">
      <c r="A27" s="40"/>
      <c r="B27" s="38"/>
      <c r="D27" s="2"/>
      <c r="E27" s="2"/>
    </row>
    <row r="28" spans="1:5" ht="12.75">
      <c r="A28" s="38" t="s">
        <v>145</v>
      </c>
      <c r="B28" s="38"/>
      <c r="C28" s="2">
        <v>185</v>
      </c>
      <c r="D28" s="2"/>
      <c r="E28" s="55">
        <v>3</v>
      </c>
    </row>
    <row r="29" spans="1:5" ht="12.75">
      <c r="A29" s="38" t="s">
        <v>146</v>
      </c>
      <c r="B29" s="38"/>
      <c r="C29" s="2">
        <v>-307</v>
      </c>
      <c r="D29" s="2"/>
      <c r="E29" s="55">
        <v>-116</v>
      </c>
    </row>
    <row r="30" spans="1:5" ht="12.75">
      <c r="A30" s="38" t="s">
        <v>245</v>
      </c>
      <c r="B30" s="38"/>
      <c r="C30" s="2">
        <v>233</v>
      </c>
      <c r="D30" s="2"/>
      <c r="E30" s="55">
        <v>0</v>
      </c>
    </row>
    <row r="31" spans="1:5" ht="12.75">
      <c r="A31" s="38" t="s">
        <v>144</v>
      </c>
      <c r="B31" s="38"/>
      <c r="C31" s="46">
        <v>-1661</v>
      </c>
      <c r="D31" s="2"/>
      <c r="E31" s="56">
        <v>-674</v>
      </c>
    </row>
    <row r="32" spans="1:5" ht="12.75">
      <c r="A32" s="40" t="s">
        <v>162</v>
      </c>
      <c r="B32" s="38"/>
      <c r="C32" s="131">
        <f>SUM(C26:C31)</f>
        <v>4918</v>
      </c>
      <c r="D32" s="2"/>
      <c r="E32" s="131">
        <f>SUM(E26:E31)</f>
        <v>-1486</v>
      </c>
    </row>
    <row r="33" spans="1:5" ht="12.75">
      <c r="A33" s="38"/>
      <c r="B33" s="38"/>
      <c r="C33" s="38"/>
      <c r="D33" s="2"/>
      <c r="E33" s="2"/>
    </row>
    <row r="34" spans="1:5" ht="12.75">
      <c r="A34" s="40" t="s">
        <v>153</v>
      </c>
      <c r="B34" s="38"/>
      <c r="D34" s="2"/>
      <c r="E34" s="2"/>
    </row>
    <row r="35" spans="1:5" ht="12.75">
      <c r="A35" s="38" t="s">
        <v>147</v>
      </c>
      <c r="B35" s="38"/>
      <c r="C35" s="2">
        <v>-9145</v>
      </c>
      <c r="D35" s="2"/>
      <c r="E35" s="55">
        <v>-180</v>
      </c>
    </row>
    <row r="36" spans="1:5" ht="12.75">
      <c r="A36" s="38" t="s">
        <v>175</v>
      </c>
      <c r="B36" s="38"/>
      <c r="C36" s="2">
        <v>54</v>
      </c>
      <c r="D36" s="2"/>
      <c r="E36" s="55">
        <v>82</v>
      </c>
    </row>
    <row r="37" spans="1:5" ht="12.75">
      <c r="A37" s="38" t="s">
        <v>195</v>
      </c>
      <c r="B37" s="38"/>
      <c r="C37" s="2">
        <v>195</v>
      </c>
      <c r="D37" s="2"/>
      <c r="E37" s="55">
        <v>0</v>
      </c>
    </row>
    <row r="38" spans="1:5" ht="12.75">
      <c r="A38" s="38" t="s">
        <v>183</v>
      </c>
      <c r="B38" s="38"/>
      <c r="C38" s="2">
        <v>-6</v>
      </c>
      <c r="D38" s="2"/>
      <c r="E38" s="1">
        <v>0</v>
      </c>
    </row>
    <row r="39" spans="1:5" ht="12.75">
      <c r="A39" s="38" t="s">
        <v>218</v>
      </c>
      <c r="B39" s="38"/>
      <c r="C39" s="55">
        <v>0</v>
      </c>
      <c r="D39" s="2"/>
      <c r="E39" s="2">
        <v>725</v>
      </c>
    </row>
    <row r="40" spans="1:5" ht="12.75">
      <c r="A40" s="40" t="s">
        <v>148</v>
      </c>
      <c r="B40" s="38"/>
      <c r="C40" s="131">
        <f>SUM(C35:C38)</f>
        <v>-8902</v>
      </c>
      <c r="D40" s="2"/>
      <c r="E40" s="103">
        <f>SUM(E35:E39)</f>
        <v>627</v>
      </c>
    </row>
    <row r="41" spans="1:5" ht="12.75">
      <c r="A41" s="40"/>
      <c r="B41" s="38"/>
      <c r="D41" s="2"/>
      <c r="E41" s="2"/>
    </row>
    <row r="42" spans="1:5" ht="12.75">
      <c r="A42" s="40" t="s">
        <v>154</v>
      </c>
      <c r="B42" s="38"/>
      <c r="D42" s="2"/>
      <c r="E42" s="2"/>
    </row>
    <row r="43" spans="1:5" ht="12.75">
      <c r="A43" s="40"/>
      <c r="B43" s="38"/>
      <c r="D43" s="2"/>
      <c r="E43" s="2"/>
    </row>
    <row r="44" spans="1:5" ht="12.75">
      <c r="A44" s="38" t="s">
        <v>219</v>
      </c>
      <c r="B44" s="38"/>
      <c r="C44" s="2">
        <v>15188</v>
      </c>
      <c r="D44" s="2"/>
      <c r="E44" s="55">
        <v>7080</v>
      </c>
    </row>
    <row r="45" spans="1:5" ht="12.75">
      <c r="A45" s="38" t="s">
        <v>168</v>
      </c>
      <c r="B45" s="38"/>
      <c r="C45" s="2">
        <v>-1622</v>
      </c>
      <c r="D45" s="2"/>
      <c r="E45" s="55">
        <v>0</v>
      </c>
    </row>
    <row r="46" spans="1:5" ht="12.75">
      <c r="A46" s="38" t="s">
        <v>149</v>
      </c>
      <c r="B46" s="38"/>
      <c r="C46" s="2">
        <v>-1433</v>
      </c>
      <c r="D46" s="2"/>
      <c r="E46" s="55">
        <v>-332</v>
      </c>
    </row>
    <row r="47" spans="1:5" ht="12.75">
      <c r="A47" s="38" t="s">
        <v>196</v>
      </c>
      <c r="B47" s="38"/>
      <c r="C47" s="2">
        <v>4000</v>
      </c>
      <c r="D47" s="2"/>
      <c r="E47" s="55">
        <v>0</v>
      </c>
    </row>
    <row r="48" spans="1:5" ht="12.75">
      <c r="A48" s="38" t="s">
        <v>150</v>
      </c>
      <c r="B48" s="38"/>
      <c r="C48" s="2">
        <v>-603</v>
      </c>
      <c r="D48" s="2"/>
      <c r="E48" s="56">
        <v>-225</v>
      </c>
    </row>
    <row r="49" spans="1:5" ht="12.75">
      <c r="A49" s="40" t="s">
        <v>155</v>
      </c>
      <c r="B49" s="38"/>
      <c r="C49" s="131">
        <f>SUM(C44:C48)</f>
        <v>15530</v>
      </c>
      <c r="D49" s="2"/>
      <c r="E49" s="131">
        <f>SUM(E44:E48)</f>
        <v>6523</v>
      </c>
    </row>
    <row r="50" spans="1:5" ht="12.75">
      <c r="A50" s="38"/>
      <c r="B50" s="38"/>
      <c r="D50" s="2"/>
      <c r="E50" s="3"/>
    </row>
    <row r="51" spans="1:5" ht="12.75">
      <c r="A51" s="38" t="s">
        <v>92</v>
      </c>
      <c r="B51" s="38"/>
      <c r="C51" s="2">
        <f>+C49+C40+C32</f>
        <v>11546</v>
      </c>
      <c r="D51" s="2"/>
      <c r="E51" s="2">
        <f>+E49+E40+E32</f>
        <v>5664</v>
      </c>
    </row>
    <row r="52" spans="1:5" ht="12.75">
      <c r="A52" s="38" t="s">
        <v>7</v>
      </c>
      <c r="B52" s="38"/>
      <c r="C52" s="141">
        <v>5664</v>
      </c>
      <c r="D52" s="2"/>
      <c r="E52" s="55">
        <v>0</v>
      </c>
    </row>
    <row r="53" spans="1:5" ht="12.75">
      <c r="A53" s="40" t="s">
        <v>263</v>
      </c>
      <c r="B53" s="38"/>
      <c r="C53" s="131">
        <f>+C51+C52</f>
        <v>17210</v>
      </c>
      <c r="D53" s="2"/>
      <c r="E53" s="103">
        <f>+E51+E52</f>
        <v>5664</v>
      </c>
    </row>
    <row r="54" spans="1:5" ht="12.75">
      <c r="A54" s="38"/>
      <c r="B54" s="38"/>
      <c r="D54" s="2"/>
      <c r="E54" s="2"/>
    </row>
    <row r="55" spans="1:5" ht="12.75" hidden="1">
      <c r="A55" s="40" t="s">
        <v>43</v>
      </c>
      <c r="B55" s="38"/>
      <c r="C55" s="45"/>
      <c r="D55" s="38"/>
      <c r="E55" s="3"/>
    </row>
    <row r="56" spans="1:5" ht="12.75" hidden="1">
      <c r="A56" s="38"/>
      <c r="B56" s="38"/>
      <c r="C56" s="45"/>
      <c r="D56" s="38"/>
      <c r="E56" s="3"/>
    </row>
    <row r="57" spans="1:5" ht="12.75" hidden="1">
      <c r="A57" s="38" t="s">
        <v>44</v>
      </c>
      <c r="B57" s="38"/>
      <c r="C57" s="45"/>
      <c r="D57" s="38"/>
      <c r="E57" s="1" t="s">
        <v>94</v>
      </c>
    </row>
    <row r="58" spans="1:5" ht="12.75" hidden="1">
      <c r="A58" s="38" t="s">
        <v>45</v>
      </c>
      <c r="B58" s="38"/>
      <c r="C58" s="45"/>
      <c r="D58" s="38"/>
      <c r="E58" s="1" t="s">
        <v>94</v>
      </c>
    </row>
    <row r="59" spans="1:5" ht="13.5" hidden="1" thickBot="1">
      <c r="A59" s="38"/>
      <c r="B59" s="38"/>
      <c r="C59" s="92">
        <v>3631</v>
      </c>
      <c r="D59" s="38"/>
      <c r="E59" s="57" t="s">
        <v>94</v>
      </c>
    </row>
    <row r="60" spans="1:5" ht="13.5" hidden="1" thickTop="1">
      <c r="A60" s="38"/>
      <c r="B60" s="38"/>
      <c r="C60" s="45"/>
      <c r="D60" s="38"/>
      <c r="E60" s="3"/>
    </row>
    <row r="61" spans="1:5" ht="12.75" hidden="1">
      <c r="A61" s="38"/>
      <c r="B61" s="38"/>
      <c r="C61" s="45"/>
      <c r="D61" s="38"/>
      <c r="E61" s="3"/>
    </row>
    <row r="62" spans="1:5" ht="12.75">
      <c r="A62" s="38"/>
      <c r="B62" s="38"/>
      <c r="C62" s="45"/>
      <c r="D62" s="38"/>
      <c r="E62" s="3"/>
    </row>
    <row r="63" spans="1:5" ht="12.75">
      <c r="A63" s="38" t="s">
        <v>95</v>
      </c>
      <c r="B63" s="38"/>
      <c r="C63" s="45"/>
      <c r="D63" s="38"/>
      <c r="E63" s="3"/>
    </row>
    <row r="64" spans="1:5" ht="12.75">
      <c r="A64" s="38"/>
      <c r="B64" s="38"/>
      <c r="C64" s="45"/>
      <c r="D64" s="38"/>
      <c r="E64" s="3"/>
    </row>
    <row r="65" spans="1:5" ht="12.75">
      <c r="A65" s="146" t="s">
        <v>264</v>
      </c>
      <c r="B65" s="146"/>
      <c r="C65" s="146"/>
      <c r="D65" s="146"/>
      <c r="E65" s="146"/>
    </row>
    <row r="66" spans="1:5" ht="12.75">
      <c r="A66" s="146"/>
      <c r="B66" s="146"/>
      <c r="C66" s="146"/>
      <c r="D66" s="146"/>
      <c r="E66" s="146"/>
    </row>
    <row r="67" spans="1:5" ht="12.75">
      <c r="A67" s="77" t="s">
        <v>44</v>
      </c>
      <c r="B67" s="77"/>
      <c r="C67" s="87">
        <v>10127</v>
      </c>
      <c r="D67" s="77"/>
      <c r="E67" s="142">
        <v>3631</v>
      </c>
    </row>
    <row r="68" spans="1:5" ht="12.75">
      <c r="A68" s="109" t="s">
        <v>21</v>
      </c>
      <c r="B68" s="109"/>
      <c r="C68" s="81">
        <v>1206</v>
      </c>
      <c r="D68" s="109"/>
      <c r="E68" s="118">
        <v>2400</v>
      </c>
    </row>
    <row r="69" spans="1:5" ht="12.75">
      <c r="A69" s="109" t="s">
        <v>275</v>
      </c>
      <c r="B69" s="109"/>
      <c r="C69" s="110">
        <v>6083</v>
      </c>
      <c r="D69" s="109"/>
      <c r="E69" s="119">
        <v>-167</v>
      </c>
    </row>
    <row r="70" spans="1:5" ht="12.75">
      <c r="A70" s="109"/>
      <c r="B70" s="109"/>
      <c r="C70" s="111">
        <f>SUM(C67:C69)</f>
        <v>17416</v>
      </c>
      <c r="D70" s="109"/>
      <c r="E70" s="111">
        <f>SUM(E67:E69)</f>
        <v>5864</v>
      </c>
    </row>
    <row r="71" spans="1:5" ht="12.75">
      <c r="A71" s="109" t="s">
        <v>184</v>
      </c>
      <c r="B71" s="109"/>
      <c r="C71" s="111">
        <v>-206</v>
      </c>
      <c r="D71" s="109"/>
      <c r="E71" s="118">
        <v>-200</v>
      </c>
    </row>
    <row r="72" spans="1:5" ht="13.5" thickBot="1">
      <c r="A72" s="109"/>
      <c r="B72" s="109"/>
      <c r="C72" s="112">
        <f>+C70+C71</f>
        <v>17210</v>
      </c>
      <c r="D72" s="109"/>
      <c r="E72" s="120">
        <f>+E70+E71</f>
        <v>5664</v>
      </c>
    </row>
    <row r="73" spans="1:5" ht="13.5" thickTop="1">
      <c r="A73" s="109"/>
      <c r="B73" s="109"/>
      <c r="C73" s="115"/>
      <c r="D73" s="109"/>
      <c r="E73" s="116"/>
    </row>
    <row r="74" spans="1:5" ht="12.75">
      <c r="A74" s="109"/>
      <c r="B74" s="109"/>
      <c r="C74" s="115"/>
      <c r="D74" s="109"/>
      <c r="E74" s="116"/>
    </row>
    <row r="75" spans="1:5" ht="12.75">
      <c r="A75" s="5" t="s">
        <v>220</v>
      </c>
      <c r="C75" s="3"/>
      <c r="E75" s="12"/>
    </row>
    <row r="76" spans="1:5" ht="12.75">
      <c r="A76" s="105"/>
      <c r="B76" s="105"/>
      <c r="C76" s="45"/>
      <c r="D76" s="105"/>
      <c r="E76" s="12"/>
    </row>
    <row r="77" spans="1:5" ht="12.75">
      <c r="A77" s="147" t="s">
        <v>208</v>
      </c>
      <c r="B77" s="147"/>
      <c r="C77" s="147"/>
      <c r="D77" s="147"/>
      <c r="E77" s="147"/>
    </row>
    <row r="78" spans="1:5" ht="12.75">
      <c r="A78" s="147"/>
      <c r="B78" s="147"/>
      <c r="C78" s="147"/>
      <c r="D78" s="147"/>
      <c r="E78" s="147"/>
    </row>
    <row r="79" spans="1:5" ht="12.75">
      <c r="A79" s="147"/>
      <c r="B79" s="147"/>
      <c r="C79" s="147"/>
      <c r="D79" s="147"/>
      <c r="E79" s="147"/>
    </row>
    <row r="80" spans="1:5" ht="12.75">
      <c r="A80" s="105"/>
      <c r="B80" s="105"/>
      <c r="C80" s="3"/>
      <c r="D80" s="105"/>
      <c r="E80" s="12"/>
    </row>
    <row r="81" spans="1:5" ht="12.75">
      <c r="A81" s="147"/>
      <c r="B81" s="147"/>
      <c r="C81" s="147"/>
      <c r="D81" s="147"/>
      <c r="E81" s="147"/>
    </row>
    <row r="82" spans="1:5" ht="12.75">
      <c r="A82" s="106"/>
      <c r="B82" s="106"/>
      <c r="C82" s="106"/>
      <c r="D82" s="106"/>
      <c r="E82" s="106"/>
    </row>
    <row r="83" spans="1:5" ht="12.75">
      <c r="A83" s="106"/>
      <c r="B83" s="106"/>
      <c r="C83" s="3"/>
      <c r="D83" s="106"/>
      <c r="E83" s="107"/>
    </row>
    <row r="84" spans="1:5" ht="12.75">
      <c r="A84" s="106"/>
      <c r="B84" s="106"/>
      <c r="C84" s="3"/>
      <c r="D84" s="106"/>
      <c r="E84" s="107"/>
    </row>
    <row r="85" spans="1:5" ht="12.75">
      <c r="A85" s="106"/>
      <c r="B85" s="106"/>
      <c r="C85" s="3"/>
      <c r="D85" s="106"/>
      <c r="E85" s="107"/>
    </row>
    <row r="86" spans="1:5" ht="12.75">
      <c r="A86" s="106"/>
      <c r="B86" s="106"/>
      <c r="C86" s="3"/>
      <c r="D86" s="106"/>
      <c r="E86" s="107"/>
    </row>
    <row r="87" spans="1:5" ht="12.75">
      <c r="A87" s="106"/>
      <c r="B87" s="106"/>
      <c r="C87" s="107"/>
      <c r="D87" s="106"/>
      <c r="E87" s="106"/>
    </row>
    <row r="88" spans="1:5" ht="12.75">
      <c r="A88" s="106"/>
      <c r="B88" s="106"/>
      <c r="C88" s="106"/>
      <c r="D88" s="106"/>
      <c r="E88" s="106"/>
    </row>
    <row r="89" spans="1:5" ht="12.75">
      <c r="A89" s="147"/>
      <c r="B89" s="147"/>
      <c r="C89" s="147"/>
      <c r="D89" s="147"/>
      <c r="E89" s="147"/>
    </row>
    <row r="90" spans="1:5" ht="12.75">
      <c r="A90" s="147"/>
      <c r="B90" s="147"/>
      <c r="C90" s="147"/>
      <c r="D90" s="147"/>
      <c r="E90" s="147"/>
    </row>
    <row r="91" spans="1:5" ht="12.75">
      <c r="A91" s="147"/>
      <c r="B91" s="147"/>
      <c r="C91" s="147"/>
      <c r="D91" s="147"/>
      <c r="E91" s="147"/>
    </row>
    <row r="92" spans="1:5" ht="12.75" customHeight="1">
      <c r="A92" s="106"/>
      <c r="B92" s="106"/>
      <c r="C92" s="106"/>
      <c r="D92" s="106"/>
      <c r="E92" s="106"/>
    </row>
    <row r="93" spans="1:5" ht="12.75">
      <c r="A93" s="147"/>
      <c r="B93" s="147"/>
      <c r="C93" s="147"/>
      <c r="D93" s="147"/>
      <c r="E93" s="147"/>
    </row>
    <row r="94" spans="1:5" ht="12.75">
      <c r="A94" s="147"/>
      <c r="B94" s="147"/>
      <c r="C94" s="147"/>
      <c r="D94" s="147"/>
      <c r="E94" s="147"/>
    </row>
    <row r="95" spans="1:5" ht="12.75">
      <c r="A95" s="147"/>
      <c r="B95" s="147"/>
      <c r="C95" s="147"/>
      <c r="D95" s="147"/>
      <c r="E95" s="147"/>
    </row>
    <row r="96" spans="1:5" ht="12.75" customHeight="1">
      <c r="A96" s="105"/>
      <c r="B96" s="105"/>
      <c r="C96" s="3"/>
      <c r="D96" s="105"/>
      <c r="E96" s="105"/>
    </row>
    <row r="97" spans="1:5" ht="12.75">
      <c r="A97" s="105"/>
      <c r="B97" s="105"/>
      <c r="C97" s="3"/>
      <c r="D97" s="105"/>
      <c r="E97" s="105"/>
    </row>
    <row r="98" spans="1:5" ht="12.75">
      <c r="A98" s="105"/>
      <c r="B98" s="105"/>
      <c r="C98" s="3"/>
      <c r="D98" s="105"/>
      <c r="E98" s="105"/>
    </row>
    <row r="99" spans="1:5" ht="12.75">
      <c r="A99" s="105"/>
      <c r="B99" s="105"/>
      <c r="C99" s="3"/>
      <c r="D99" s="105"/>
      <c r="E99" s="105"/>
    </row>
    <row r="100" spans="1:5" ht="12.75">
      <c r="A100" s="105"/>
      <c r="B100" s="105"/>
      <c r="C100" s="3"/>
      <c r="D100" s="105"/>
      <c r="E100" s="105"/>
    </row>
    <row r="101" spans="1:5" ht="12.75">
      <c r="A101" s="105"/>
      <c r="B101" s="105"/>
      <c r="C101" s="3"/>
      <c r="D101" s="105"/>
      <c r="E101" s="105"/>
    </row>
    <row r="102" spans="1:5" ht="12.75">
      <c r="A102" s="105"/>
      <c r="B102" s="105"/>
      <c r="C102" s="3"/>
      <c r="D102" s="105"/>
      <c r="E102" s="105"/>
    </row>
    <row r="103" spans="1:5" ht="12.75">
      <c r="A103" s="105"/>
      <c r="B103" s="105"/>
      <c r="C103" s="3"/>
      <c r="D103" s="105"/>
      <c r="E103" s="105"/>
    </row>
    <row r="104" spans="1:5" ht="12.75">
      <c r="A104" s="105"/>
      <c r="B104" s="105"/>
      <c r="C104" s="3"/>
      <c r="D104" s="105"/>
      <c r="E104" s="105"/>
    </row>
    <row r="105" spans="1:5" ht="12.75">
      <c r="A105" s="105"/>
      <c r="B105" s="105"/>
      <c r="C105" s="3"/>
      <c r="D105" s="105"/>
      <c r="E105" s="105"/>
    </row>
    <row r="106" spans="1:5" ht="12.75">
      <c r="A106" s="105"/>
      <c r="B106" s="105"/>
      <c r="C106" s="3"/>
      <c r="D106" s="105"/>
      <c r="E106" s="105"/>
    </row>
    <row r="107" spans="1:5" ht="12.75">
      <c r="A107" s="105"/>
      <c r="B107" s="105"/>
      <c r="C107" s="3"/>
      <c r="D107" s="105"/>
      <c r="E107" s="105"/>
    </row>
    <row r="108" spans="1:5" ht="12.75">
      <c r="A108" s="105"/>
      <c r="B108" s="105"/>
      <c r="C108" s="3"/>
      <c r="D108" s="105"/>
      <c r="E108" s="105"/>
    </row>
    <row r="109" spans="1:5" ht="12.75">
      <c r="A109" s="105"/>
      <c r="B109" s="105"/>
      <c r="C109" s="3"/>
      <c r="D109" s="105"/>
      <c r="E109" s="105"/>
    </row>
    <row r="110" spans="1:5" ht="12.75">
      <c r="A110" s="105"/>
      <c r="B110" s="105"/>
      <c r="C110" s="3"/>
      <c r="D110" s="105"/>
      <c r="E110" s="105"/>
    </row>
    <row r="111" spans="1:5" ht="12.75">
      <c r="A111" s="105"/>
      <c r="B111" s="105"/>
      <c r="C111" s="3"/>
      <c r="D111" s="105"/>
      <c r="E111" s="105"/>
    </row>
    <row r="112" spans="1:5" ht="12.75">
      <c r="A112" s="105"/>
      <c r="B112" s="105"/>
      <c r="C112" s="3"/>
      <c r="D112" s="105"/>
      <c r="E112" s="105"/>
    </row>
    <row r="113" spans="1:5" ht="12.75">
      <c r="A113" s="105"/>
      <c r="B113" s="105"/>
      <c r="C113" s="3"/>
      <c r="D113" s="105"/>
      <c r="E113" s="105"/>
    </row>
    <row r="114" spans="1:5" ht="12.75">
      <c r="A114" s="105"/>
      <c r="B114" s="105"/>
      <c r="C114" s="3"/>
      <c r="D114" s="105"/>
      <c r="E114" s="105"/>
    </row>
    <row r="115" spans="1:5" ht="12.75">
      <c r="A115" s="105"/>
      <c r="B115" s="105"/>
      <c r="C115" s="3"/>
      <c r="D115" s="105"/>
      <c r="E115" s="105"/>
    </row>
    <row r="116" spans="1:5" ht="12.75">
      <c r="A116" s="105"/>
      <c r="B116" s="105"/>
      <c r="C116" s="3"/>
      <c r="D116" s="105"/>
      <c r="E116" s="105"/>
    </row>
    <row r="117" spans="1:5" ht="12.75">
      <c r="A117" s="105"/>
      <c r="B117" s="105"/>
      <c r="C117" s="3"/>
      <c r="D117" s="105"/>
      <c r="E117" s="105"/>
    </row>
    <row r="118" spans="1:5" ht="12.75">
      <c r="A118" s="105"/>
      <c r="B118" s="105"/>
      <c r="C118" s="3"/>
      <c r="D118" s="105"/>
      <c r="E118" s="105"/>
    </row>
    <row r="119" spans="1:5" ht="12.75">
      <c r="A119" s="105"/>
      <c r="B119" s="105"/>
      <c r="C119" s="3"/>
      <c r="D119" s="105"/>
      <c r="E119" s="105"/>
    </row>
    <row r="120" spans="1:5" ht="12.75">
      <c r="A120" s="105"/>
      <c r="B120" s="105"/>
      <c r="C120" s="3"/>
      <c r="D120" s="105"/>
      <c r="E120" s="105"/>
    </row>
    <row r="121" spans="1:5" ht="12.75">
      <c r="A121" s="105"/>
      <c r="B121" s="105"/>
      <c r="C121" s="3"/>
      <c r="D121" s="105"/>
      <c r="E121" s="105"/>
    </row>
    <row r="122" spans="1:5" ht="12.75">
      <c r="A122" s="105"/>
      <c r="B122" s="105"/>
      <c r="C122" s="3"/>
      <c r="D122" s="105"/>
      <c r="E122" s="105"/>
    </row>
    <row r="123" spans="1:5" ht="12.75">
      <c r="A123" s="105"/>
      <c r="B123" s="105"/>
      <c r="C123" s="3"/>
      <c r="D123" s="105"/>
      <c r="E123" s="105"/>
    </row>
    <row r="124" spans="1:5" ht="12.75">
      <c r="A124" s="105"/>
      <c r="B124" s="105"/>
      <c r="C124" s="3"/>
      <c r="D124" s="105"/>
      <c r="E124" s="105"/>
    </row>
    <row r="125" spans="1:5" ht="12.75">
      <c r="A125" s="105"/>
      <c r="B125" s="105"/>
      <c r="C125" s="3"/>
      <c r="D125" s="105"/>
      <c r="E125" s="105"/>
    </row>
    <row r="126" spans="1:5" ht="12.75">
      <c r="A126" s="105"/>
      <c r="B126" s="105"/>
      <c r="C126" s="3"/>
      <c r="D126" s="105"/>
      <c r="E126" s="105"/>
    </row>
    <row r="127" spans="1:5" ht="12.75">
      <c r="A127" s="105"/>
      <c r="B127" s="105"/>
      <c r="C127" s="3"/>
      <c r="D127" s="105"/>
      <c r="E127" s="105"/>
    </row>
    <row r="128" spans="1:5" ht="12.75">
      <c r="A128" s="105"/>
      <c r="B128" s="105"/>
      <c r="C128" s="3"/>
      <c r="D128" s="105"/>
      <c r="E128" s="105"/>
    </row>
    <row r="129" spans="1:5" ht="12.75">
      <c r="A129" s="105"/>
      <c r="B129" s="105"/>
      <c r="C129" s="3"/>
      <c r="D129" s="105"/>
      <c r="E129" s="105"/>
    </row>
    <row r="130" spans="1:5" ht="12.75">
      <c r="A130" s="105"/>
      <c r="B130" s="105"/>
      <c r="C130" s="3"/>
      <c r="D130" s="105"/>
      <c r="E130" s="105"/>
    </row>
    <row r="131" spans="1:5" ht="12.75">
      <c r="A131" s="105"/>
      <c r="B131" s="105"/>
      <c r="C131" s="3"/>
      <c r="D131" s="105"/>
      <c r="E131" s="105"/>
    </row>
    <row r="132" spans="1:5" ht="12.75">
      <c r="A132" s="105"/>
      <c r="B132" s="105"/>
      <c r="C132" s="3"/>
      <c r="D132" s="105"/>
      <c r="E132" s="105"/>
    </row>
    <row r="133" spans="1:5" ht="12.75">
      <c r="A133" s="105"/>
      <c r="B133" s="105"/>
      <c r="C133" s="3"/>
      <c r="D133" s="105"/>
      <c r="E133" s="105"/>
    </row>
    <row r="134" spans="1:5" ht="12.75">
      <c r="A134" s="105"/>
      <c r="B134" s="105"/>
      <c r="C134" s="3"/>
      <c r="D134" s="105"/>
      <c r="E134" s="105"/>
    </row>
    <row r="135" spans="1:5" ht="12.75">
      <c r="A135" s="105"/>
      <c r="B135" s="105"/>
      <c r="C135" s="3"/>
      <c r="D135" s="105"/>
      <c r="E135" s="105"/>
    </row>
    <row r="136" spans="1:5" ht="12.75">
      <c r="A136" s="105"/>
      <c r="B136" s="105"/>
      <c r="C136" s="3"/>
      <c r="D136" s="105"/>
      <c r="E136" s="105"/>
    </row>
    <row r="137" spans="1:5" ht="12.75">
      <c r="A137" s="105"/>
      <c r="B137" s="105"/>
      <c r="C137" s="3"/>
      <c r="D137" s="105"/>
      <c r="E137" s="105"/>
    </row>
    <row r="138" spans="1:5" ht="12.75">
      <c r="A138" s="105"/>
      <c r="B138" s="105"/>
      <c r="C138" s="3"/>
      <c r="D138" s="105"/>
      <c r="E138" s="105"/>
    </row>
    <row r="139" spans="1:5" ht="12.75">
      <c r="A139" s="105"/>
      <c r="B139" s="105"/>
      <c r="C139" s="3"/>
      <c r="D139" s="105"/>
      <c r="E139" s="105"/>
    </row>
    <row r="140" spans="1:5" ht="12.75">
      <c r="A140" s="105"/>
      <c r="B140" s="105"/>
      <c r="C140" s="3"/>
      <c r="D140" s="105"/>
      <c r="E140" s="105"/>
    </row>
    <row r="141" spans="1:5" ht="12.75">
      <c r="A141" s="105"/>
      <c r="B141" s="105"/>
      <c r="C141" s="3"/>
      <c r="D141" s="105"/>
      <c r="E141" s="105"/>
    </row>
    <row r="142" spans="1:5" ht="12.75">
      <c r="A142" s="105"/>
      <c r="B142" s="105"/>
      <c r="C142" s="3"/>
      <c r="D142" s="105"/>
      <c r="E142" s="105"/>
    </row>
    <row r="143" spans="1:5" ht="12.75">
      <c r="A143" s="105"/>
      <c r="B143" s="105"/>
      <c r="C143" s="3"/>
      <c r="D143" s="105"/>
      <c r="E143" s="105"/>
    </row>
    <row r="144" spans="1:5" ht="12.75">
      <c r="A144" s="105"/>
      <c r="B144" s="105"/>
      <c r="C144" s="3"/>
      <c r="D144" s="105"/>
      <c r="E144" s="105"/>
    </row>
    <row r="145" spans="1:5" ht="12.75">
      <c r="A145" s="105"/>
      <c r="B145" s="105"/>
      <c r="C145" s="3"/>
      <c r="D145" s="105"/>
      <c r="E145" s="105"/>
    </row>
    <row r="146" spans="1:5" ht="12.75">
      <c r="A146" s="105"/>
      <c r="B146" s="105"/>
      <c r="C146" s="3"/>
      <c r="D146" s="105"/>
      <c r="E146" s="105"/>
    </row>
    <row r="147" spans="1:5" ht="12.75">
      <c r="A147" s="105"/>
      <c r="B147" s="105"/>
      <c r="C147" s="3"/>
      <c r="D147" s="105"/>
      <c r="E147" s="105"/>
    </row>
    <row r="148" spans="1:5" ht="12.75">
      <c r="A148" s="105"/>
      <c r="B148" s="105"/>
      <c r="C148" s="3"/>
      <c r="D148" s="105"/>
      <c r="E148" s="105"/>
    </row>
    <row r="149" spans="1:5" ht="12.75">
      <c r="A149" s="105"/>
      <c r="B149" s="105"/>
      <c r="C149" s="3"/>
      <c r="D149" s="105"/>
      <c r="E149" s="105"/>
    </row>
    <row r="150" spans="1:5" ht="12.75">
      <c r="A150" s="105"/>
      <c r="B150" s="105"/>
      <c r="C150" s="3"/>
      <c r="D150" s="105"/>
      <c r="E150" s="105"/>
    </row>
    <row r="151" spans="1:5" ht="12.75">
      <c r="A151" s="105"/>
      <c r="B151" s="105"/>
      <c r="C151" s="3"/>
      <c r="D151" s="105"/>
      <c r="E151" s="105"/>
    </row>
    <row r="152" spans="1:5" ht="12.75">
      <c r="A152" s="105"/>
      <c r="B152" s="105"/>
      <c r="C152" s="3"/>
      <c r="D152" s="105"/>
      <c r="E152" s="105"/>
    </row>
    <row r="153" spans="1:5" ht="12.75">
      <c r="A153" s="105"/>
      <c r="B153" s="105"/>
      <c r="C153" s="3"/>
      <c r="D153" s="105"/>
      <c r="E153" s="105"/>
    </row>
    <row r="154" spans="1:5" ht="12.75">
      <c r="A154" s="105"/>
      <c r="B154" s="105"/>
      <c r="C154" s="3"/>
      <c r="D154" s="105"/>
      <c r="E154" s="105"/>
    </row>
    <row r="155" spans="1:5" ht="12.75">
      <c r="A155" s="105"/>
      <c r="B155" s="105"/>
      <c r="C155" s="3"/>
      <c r="D155" s="105"/>
      <c r="E155" s="105"/>
    </row>
    <row r="156" spans="1:5" ht="12.75">
      <c r="A156" s="105"/>
      <c r="B156" s="105"/>
      <c r="C156" s="3"/>
      <c r="D156" s="105"/>
      <c r="E156" s="105"/>
    </row>
    <row r="157" spans="1:5" ht="12.75">
      <c r="A157" s="105"/>
      <c r="B157" s="105"/>
      <c r="C157" s="3"/>
      <c r="D157" s="105"/>
      <c r="E157" s="105"/>
    </row>
    <row r="158" spans="1:5" ht="12.75">
      <c r="A158" s="105"/>
      <c r="B158" s="105"/>
      <c r="C158" s="3"/>
      <c r="D158" s="105"/>
      <c r="E158" s="105"/>
    </row>
    <row r="159" spans="1:5" ht="12.75">
      <c r="A159" s="105"/>
      <c r="B159" s="105"/>
      <c r="C159" s="3"/>
      <c r="D159" s="105"/>
      <c r="E159" s="105"/>
    </row>
    <row r="160" spans="1:5" ht="12.75">
      <c r="A160" s="105"/>
      <c r="B160" s="105"/>
      <c r="C160" s="3"/>
      <c r="D160" s="105"/>
      <c r="E160" s="105"/>
    </row>
    <row r="161" spans="1:5" ht="12.75">
      <c r="A161" s="105"/>
      <c r="B161" s="105"/>
      <c r="C161" s="3"/>
      <c r="D161" s="105"/>
      <c r="E161" s="105"/>
    </row>
    <row r="162" spans="1:5" ht="12.75">
      <c r="A162" s="105"/>
      <c r="B162" s="105"/>
      <c r="C162" s="3"/>
      <c r="D162" s="105"/>
      <c r="E162" s="105"/>
    </row>
    <row r="163" spans="1:5" ht="12.75">
      <c r="A163" s="105"/>
      <c r="B163" s="105"/>
      <c r="C163" s="3"/>
      <c r="D163" s="105"/>
      <c r="E163" s="105"/>
    </row>
    <row r="164" spans="1:5" ht="12.75">
      <c r="A164" s="105"/>
      <c r="B164" s="105"/>
      <c r="C164" s="3"/>
      <c r="D164" s="105"/>
      <c r="E164" s="105"/>
    </row>
    <row r="165" spans="1:5" ht="12.75">
      <c r="A165" s="105"/>
      <c r="B165" s="105"/>
      <c r="C165" s="3"/>
      <c r="D165" s="105"/>
      <c r="E165" s="105"/>
    </row>
    <row r="166" spans="1:5" ht="12.75">
      <c r="A166" s="105"/>
      <c r="B166" s="105"/>
      <c r="C166" s="3"/>
      <c r="D166" s="105"/>
      <c r="E166" s="105"/>
    </row>
  </sheetData>
  <mergeCells count="5">
    <mergeCell ref="A65:E66"/>
    <mergeCell ref="A81:E81"/>
    <mergeCell ref="A89:E91"/>
    <mergeCell ref="A93:E95"/>
    <mergeCell ref="A77:E79"/>
  </mergeCells>
  <printOptions/>
  <pageMargins left="1" right="1" top="0.5" bottom="0.5" header="0.5" footer="0.5"/>
  <pageSetup horizontalDpi="1200" verticalDpi="12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H99"/>
  <sheetViews>
    <sheetView workbookViewId="0" topLeftCell="A1">
      <selection activeCell="F19" sqref="F19"/>
    </sheetView>
  </sheetViews>
  <sheetFormatPr defaultColWidth="9.140625" defaultRowHeight="12.75"/>
  <cols>
    <col min="1" max="1" width="30.00390625" style="5" customWidth="1"/>
    <col min="2" max="3" width="10.421875" style="10" customWidth="1"/>
    <col min="4" max="4" width="12.28125" style="10" customWidth="1"/>
    <col min="5" max="5" width="1.57421875" style="10" customWidth="1"/>
    <col min="6" max="6" width="14.8515625" style="10" customWidth="1"/>
    <col min="7" max="7" width="9.8515625" style="10" customWidth="1"/>
    <col min="8" max="16384" width="9.140625" style="5" customWidth="1"/>
  </cols>
  <sheetData>
    <row r="1" ht="12.75">
      <c r="A1" s="7" t="s">
        <v>131</v>
      </c>
    </row>
    <row r="2" ht="12.75">
      <c r="A2" s="8" t="s">
        <v>132</v>
      </c>
    </row>
    <row r="3" ht="12.75">
      <c r="A3" s="36"/>
    </row>
    <row r="5" ht="12.75">
      <c r="A5" s="9" t="s">
        <v>32</v>
      </c>
    </row>
    <row r="6" ht="12.75">
      <c r="A6" s="9" t="s">
        <v>221</v>
      </c>
    </row>
    <row r="7" ht="12.75">
      <c r="A7" s="9" t="s">
        <v>62</v>
      </c>
    </row>
    <row r="8" ht="12.75">
      <c r="A8" s="9"/>
    </row>
    <row r="9" ht="12.75">
      <c r="A9" s="9"/>
    </row>
    <row r="10" spans="2:7" ht="12.75">
      <c r="B10" s="82"/>
      <c r="C10" s="17" t="s">
        <v>17</v>
      </c>
      <c r="E10" s="12"/>
      <c r="F10" s="98" t="s">
        <v>172</v>
      </c>
      <c r="G10" s="12"/>
    </row>
    <row r="11" spans="2:8" ht="12.75">
      <c r="B11" s="11" t="s">
        <v>80</v>
      </c>
      <c r="C11" s="11" t="s">
        <v>80</v>
      </c>
      <c r="D11" s="10" t="s">
        <v>14</v>
      </c>
      <c r="E11" s="11"/>
      <c r="F11" s="11"/>
      <c r="H11" s="6"/>
    </row>
    <row r="12" spans="2:8" ht="12.75">
      <c r="B12" s="11" t="s">
        <v>74</v>
      </c>
      <c r="C12" s="11" t="s">
        <v>16</v>
      </c>
      <c r="D12" s="10" t="s">
        <v>15</v>
      </c>
      <c r="E12" s="11"/>
      <c r="F12" s="11" t="s">
        <v>33</v>
      </c>
      <c r="G12" s="11" t="s">
        <v>59</v>
      </c>
      <c r="H12" s="6"/>
    </row>
    <row r="13" spans="2:8" ht="12.75">
      <c r="B13" s="11" t="s">
        <v>51</v>
      </c>
      <c r="C13" s="11" t="s">
        <v>51</v>
      </c>
      <c r="D13" s="11" t="s">
        <v>51</v>
      </c>
      <c r="E13" s="11"/>
      <c r="F13" s="11" t="s">
        <v>51</v>
      </c>
      <c r="G13" s="11" t="s">
        <v>51</v>
      </c>
      <c r="H13" s="6"/>
    </row>
    <row r="14" spans="2:8" ht="12.75">
      <c r="B14" s="11"/>
      <c r="C14" s="11"/>
      <c r="D14" s="11"/>
      <c r="E14" s="11"/>
      <c r="F14" s="11"/>
      <c r="G14" s="11"/>
      <c r="H14" s="6"/>
    </row>
    <row r="15" spans="1:8" ht="12.75">
      <c r="A15" s="121" t="s">
        <v>228</v>
      </c>
      <c r="B15" s="11"/>
      <c r="F15" s="11"/>
      <c r="G15" s="11"/>
      <c r="H15" s="6"/>
    </row>
    <row r="16" spans="1:7" ht="12.75">
      <c r="A16" s="5" t="s">
        <v>167</v>
      </c>
      <c r="B16" s="26">
        <v>30375</v>
      </c>
      <c r="C16" s="10">
        <v>403</v>
      </c>
      <c r="D16" s="10">
        <v>3693</v>
      </c>
      <c r="F16" s="10">
        <v>2559</v>
      </c>
      <c r="G16" s="26">
        <f>SUM(B16:F16)</f>
        <v>37030</v>
      </c>
    </row>
    <row r="18" spans="1:7" ht="12.75">
      <c r="A18" s="5" t="s">
        <v>170</v>
      </c>
      <c r="B18" s="10">
        <v>10125</v>
      </c>
      <c r="C18" s="10">
        <v>5063</v>
      </c>
      <c r="D18" s="10">
        <v>0</v>
      </c>
      <c r="F18" s="10">
        <v>0</v>
      </c>
      <c r="G18" s="10">
        <f>SUM(B18:F18)</f>
        <v>15188</v>
      </c>
    </row>
    <row r="20" spans="1:7" ht="12.75">
      <c r="A20" s="5" t="s">
        <v>168</v>
      </c>
      <c r="B20" s="10">
        <v>0</v>
      </c>
      <c r="C20" s="10">
        <v>-1622</v>
      </c>
      <c r="D20" s="10">
        <v>0</v>
      </c>
      <c r="F20" s="10">
        <v>0</v>
      </c>
      <c r="G20" s="10">
        <f>SUM(B20:F20)</f>
        <v>-1622</v>
      </c>
    </row>
    <row r="22" spans="1:7" ht="12.75">
      <c r="A22" s="5" t="s">
        <v>77</v>
      </c>
      <c r="B22" s="12">
        <v>0</v>
      </c>
      <c r="C22" s="10">
        <v>0</v>
      </c>
      <c r="D22" s="10">
        <v>0</v>
      </c>
      <c r="F22" s="3">
        <f>+'IS '!F35</f>
        <v>7230</v>
      </c>
      <c r="G22" s="3">
        <f>SUM(B22:F22)</f>
        <v>7230</v>
      </c>
    </row>
    <row r="23" spans="6:7" ht="12.75">
      <c r="F23" s="2"/>
      <c r="G23" s="2"/>
    </row>
    <row r="24" spans="1:7" ht="13.5" thickBot="1">
      <c r="A24" s="37" t="s">
        <v>222</v>
      </c>
      <c r="B24" s="25">
        <f>SUM(B16:B23)</f>
        <v>40500</v>
      </c>
      <c r="C24" s="25">
        <f>SUM(C16:C23)</f>
        <v>3844</v>
      </c>
      <c r="D24" s="25">
        <f>SUM(D16:D23)</f>
        <v>3693</v>
      </c>
      <c r="E24" s="25"/>
      <c r="F24" s="139">
        <f>SUM(F16:F23)</f>
        <v>9789</v>
      </c>
      <c r="G24" s="139">
        <f>SUM(G16:G23)</f>
        <v>57826</v>
      </c>
    </row>
    <row r="25" ht="13.5" thickTop="1"/>
    <row r="27" ht="12.75">
      <c r="A27" s="121" t="s">
        <v>227</v>
      </c>
    </row>
    <row r="28" spans="1:7" ht="12.75">
      <c r="A28" s="5" t="s">
        <v>223</v>
      </c>
      <c r="B28" s="26" t="s">
        <v>224</v>
      </c>
      <c r="C28" s="11">
        <v>0</v>
      </c>
      <c r="D28" s="11">
        <v>0</v>
      </c>
      <c r="E28" s="11"/>
      <c r="F28" s="11">
        <v>0</v>
      </c>
      <c r="G28" s="26" t="s">
        <v>224</v>
      </c>
    </row>
    <row r="29" spans="2:7" ht="12.75">
      <c r="B29" s="11"/>
      <c r="C29" s="11"/>
      <c r="D29" s="11"/>
      <c r="E29" s="11"/>
      <c r="F29" s="11"/>
      <c r="G29" s="11"/>
    </row>
    <row r="30" spans="1:7" ht="12.75">
      <c r="A30" s="5" t="s">
        <v>225</v>
      </c>
      <c r="B30" s="11">
        <v>23295</v>
      </c>
      <c r="C30" s="11">
        <v>403</v>
      </c>
      <c r="D30" s="11">
        <v>3693</v>
      </c>
      <c r="E30" s="11"/>
      <c r="F30" s="11">
        <v>0</v>
      </c>
      <c r="G30" s="11">
        <f>SUM(B30:F30)</f>
        <v>27391</v>
      </c>
    </row>
    <row r="31" spans="2:7" ht="12.75">
      <c r="B31" s="11"/>
      <c r="C31" s="11"/>
      <c r="D31" s="11"/>
      <c r="E31" s="11"/>
      <c r="F31" s="11"/>
      <c r="G31" s="11"/>
    </row>
    <row r="32" spans="1:7" ht="12.75">
      <c r="A32" s="5" t="s">
        <v>226</v>
      </c>
      <c r="B32" s="11">
        <v>7080</v>
      </c>
      <c r="C32" s="11">
        <v>0</v>
      </c>
      <c r="D32" s="11">
        <v>0</v>
      </c>
      <c r="E32" s="11"/>
      <c r="F32" s="11">
        <v>0</v>
      </c>
      <c r="G32" s="11">
        <f>SUM(B32:F32)</f>
        <v>7080</v>
      </c>
    </row>
    <row r="33" spans="2:7" ht="12.75">
      <c r="B33" s="11"/>
      <c r="C33" s="11"/>
      <c r="D33" s="11"/>
      <c r="E33" s="11"/>
      <c r="F33" s="11"/>
      <c r="G33" s="11"/>
    </row>
    <row r="34" spans="1:7" ht="12.75">
      <c r="A34" s="5" t="s">
        <v>77</v>
      </c>
      <c r="B34" s="11">
        <v>0</v>
      </c>
      <c r="C34" s="11">
        <v>0</v>
      </c>
      <c r="D34" s="11">
        <v>0</v>
      </c>
      <c r="E34" s="11"/>
      <c r="F34" s="11">
        <v>2559</v>
      </c>
      <c r="G34" s="11">
        <f>SUM(B34:F34)</f>
        <v>2559</v>
      </c>
    </row>
    <row r="35" spans="2:7" ht="12.75">
      <c r="B35" s="11"/>
      <c r="C35" s="11"/>
      <c r="D35" s="11"/>
      <c r="E35" s="11"/>
      <c r="F35" s="11"/>
      <c r="G35" s="11"/>
    </row>
    <row r="36" spans="1:7" ht="13.5" thickBot="1">
      <c r="A36" s="5" t="s">
        <v>229</v>
      </c>
      <c r="B36" s="91">
        <f>SUM(B30:B34)</f>
        <v>30375</v>
      </c>
      <c r="C36" s="25">
        <f>SUM(C28:C34)</f>
        <v>403</v>
      </c>
      <c r="D36" s="25">
        <f>SUM(D28:D34)</f>
        <v>3693</v>
      </c>
      <c r="E36" s="25"/>
      <c r="F36" s="25">
        <f>SUM(F28:F34)</f>
        <v>2559</v>
      </c>
      <c r="G36" s="25">
        <f>SUM(G28:G34)</f>
        <v>37030</v>
      </c>
    </row>
    <row r="37" ht="13.5" thickTop="1"/>
    <row r="39" ht="12.75">
      <c r="A39" s="10"/>
    </row>
    <row r="40" ht="12.75">
      <c r="A40" s="10"/>
    </row>
    <row r="41" ht="12.75">
      <c r="A41" s="38" t="s">
        <v>78</v>
      </c>
    </row>
    <row r="42" spans="1:7" ht="15.75" customHeight="1">
      <c r="A42" s="47"/>
      <c r="B42" s="47"/>
      <c r="C42" s="47"/>
      <c r="D42" s="47"/>
      <c r="E42" s="47"/>
      <c r="F42" s="47"/>
      <c r="G42" s="47"/>
    </row>
    <row r="43" spans="1:7" ht="12.75">
      <c r="A43" s="145" t="s">
        <v>209</v>
      </c>
      <c r="B43" s="145"/>
      <c r="C43" s="145"/>
      <c r="D43" s="145"/>
      <c r="E43" s="145"/>
      <c r="F43" s="145"/>
      <c r="G43" s="145"/>
    </row>
    <row r="44" spans="1:7" ht="12.75">
      <c r="A44" s="145"/>
      <c r="B44" s="145"/>
      <c r="C44" s="145"/>
      <c r="D44" s="145"/>
      <c r="E44" s="145"/>
      <c r="F44" s="145"/>
      <c r="G44" s="145"/>
    </row>
    <row r="45" spans="1:7" ht="12.75">
      <c r="A45" s="145"/>
      <c r="B45" s="145"/>
      <c r="C45" s="145"/>
      <c r="D45" s="145"/>
      <c r="E45" s="145"/>
      <c r="F45" s="145"/>
      <c r="G45" s="145"/>
    </row>
    <row r="46" ht="12.75">
      <c r="A46" s="10"/>
    </row>
    <row r="48" ht="12.75">
      <c r="A48" s="38" t="s">
        <v>265</v>
      </c>
    </row>
    <row r="49" ht="12.75">
      <c r="A49" s="38" t="s">
        <v>266</v>
      </c>
    </row>
    <row r="53" ht="12.75">
      <c r="B53" s="10" t="s">
        <v>188</v>
      </c>
    </row>
    <row r="99" ht="12.75">
      <c r="A99" s="5" t="s">
        <v>30</v>
      </c>
    </row>
  </sheetData>
  <mergeCells count="1">
    <mergeCell ref="A43:G45"/>
  </mergeCells>
  <printOptions horizontalCentered="1"/>
  <pageMargins left="1" right="1" top="0.5" bottom="0.5" header="0.5" footer="0.5"/>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J342"/>
  <sheetViews>
    <sheetView workbookViewId="0" topLeftCell="A103">
      <selection activeCell="D120" sqref="D120"/>
    </sheetView>
  </sheetViews>
  <sheetFormatPr defaultColWidth="9.140625" defaultRowHeight="12.75"/>
  <cols>
    <col min="1" max="1" width="5.421875" style="58" customWidth="1"/>
    <col min="2" max="2" width="11.421875" style="38" customWidth="1"/>
    <col min="3" max="3" width="14.7109375" style="38" customWidth="1"/>
    <col min="4" max="4" width="12.28125" style="38" customWidth="1"/>
    <col min="5" max="5" width="11.00390625" style="38" customWidth="1"/>
    <col min="6" max="6" width="14.140625" style="38" customWidth="1"/>
    <col min="7" max="7" width="12.28125" style="38" customWidth="1"/>
    <col min="8" max="8" width="13.00390625" style="38" customWidth="1"/>
    <col min="9" max="9" width="13.28125" style="38" customWidth="1"/>
    <col min="10" max="10" width="9.28125" style="38" bestFit="1" customWidth="1"/>
    <col min="11" max="16384" width="9.140625" style="38" customWidth="1"/>
  </cols>
  <sheetData>
    <row r="1" ht="12.75">
      <c r="A1" s="65" t="s">
        <v>131</v>
      </c>
    </row>
    <row r="2" ht="12.75">
      <c r="A2" s="66" t="s">
        <v>132</v>
      </c>
    </row>
    <row r="3" ht="12.75">
      <c r="A3" s="67"/>
    </row>
    <row r="4" ht="12.75">
      <c r="A4" s="58" t="s">
        <v>157</v>
      </c>
    </row>
    <row r="5" ht="9.75" customHeight="1"/>
    <row r="6" ht="12.75">
      <c r="A6" s="58" t="s">
        <v>171</v>
      </c>
    </row>
    <row r="8" spans="1:2" ht="12.75">
      <c r="A8" s="68" t="s">
        <v>96</v>
      </c>
      <c r="B8" s="40" t="s">
        <v>97</v>
      </c>
    </row>
    <row r="9" ht="12.75">
      <c r="B9" s="38" t="s">
        <v>244</v>
      </c>
    </row>
    <row r="10" spans="2:9" ht="12.75">
      <c r="B10" s="150" t="s">
        <v>200</v>
      </c>
      <c r="C10" s="150"/>
      <c r="D10" s="150"/>
      <c r="E10" s="150"/>
      <c r="F10" s="150"/>
      <c r="G10" s="150"/>
      <c r="H10" s="150"/>
      <c r="I10" s="150"/>
    </row>
    <row r="11" spans="2:9" ht="12.75">
      <c r="B11" s="150"/>
      <c r="C11" s="150"/>
      <c r="D11" s="150"/>
      <c r="E11" s="150"/>
      <c r="F11" s="150"/>
      <c r="G11" s="150"/>
      <c r="H11" s="150"/>
      <c r="I11" s="150"/>
    </row>
    <row r="12" spans="2:9" ht="12.75">
      <c r="B12" s="150"/>
      <c r="C12" s="150"/>
      <c r="D12" s="150"/>
      <c r="E12" s="150"/>
      <c r="F12" s="150"/>
      <c r="G12" s="150"/>
      <c r="H12" s="150"/>
      <c r="I12" s="150"/>
    </row>
    <row r="13" spans="2:9" ht="12.75">
      <c r="B13" s="83"/>
      <c r="C13" s="83"/>
      <c r="D13" s="83"/>
      <c r="E13" s="83"/>
      <c r="F13" s="83"/>
      <c r="G13" s="83"/>
      <c r="H13" s="83"/>
      <c r="I13" s="83"/>
    </row>
    <row r="14" spans="2:9" ht="12.75" customHeight="1">
      <c r="B14" s="150" t="s">
        <v>186</v>
      </c>
      <c r="C14" s="150"/>
      <c r="D14" s="150"/>
      <c r="E14" s="150"/>
      <c r="F14" s="150"/>
      <c r="G14" s="150"/>
      <c r="H14" s="150"/>
      <c r="I14" s="150"/>
    </row>
    <row r="15" spans="2:9" ht="12.75">
      <c r="B15" s="150"/>
      <c r="C15" s="150"/>
      <c r="D15" s="150"/>
      <c r="E15" s="150"/>
      <c r="F15" s="150"/>
      <c r="G15" s="150"/>
      <c r="H15" s="150"/>
      <c r="I15" s="150"/>
    </row>
    <row r="16" spans="2:9" ht="12.75">
      <c r="B16" s="150"/>
      <c r="C16" s="150"/>
      <c r="D16" s="150"/>
      <c r="E16" s="150"/>
      <c r="F16" s="150"/>
      <c r="G16" s="150"/>
      <c r="H16" s="150"/>
      <c r="I16" s="150"/>
    </row>
    <row r="17" spans="2:9" ht="12.75">
      <c r="B17" s="150"/>
      <c r="C17" s="150"/>
      <c r="D17" s="150"/>
      <c r="E17" s="150"/>
      <c r="F17" s="150"/>
      <c r="G17" s="150"/>
      <c r="H17" s="150"/>
      <c r="I17" s="150"/>
    </row>
    <row r="18" spans="2:9" ht="12.75">
      <c r="B18" s="83"/>
      <c r="C18" s="83"/>
      <c r="D18" s="83"/>
      <c r="E18" s="83"/>
      <c r="F18" s="83"/>
      <c r="G18" s="83"/>
      <c r="H18" s="83"/>
      <c r="I18" s="83"/>
    </row>
    <row r="19" spans="2:9" ht="12.75" customHeight="1">
      <c r="B19" s="150" t="s">
        <v>0</v>
      </c>
      <c r="C19" s="150"/>
      <c r="D19" s="150"/>
      <c r="E19" s="150"/>
      <c r="F19" s="150"/>
      <c r="G19" s="150"/>
      <c r="H19" s="150"/>
      <c r="I19" s="150"/>
    </row>
    <row r="20" spans="2:9" ht="12.75">
      <c r="B20" s="150"/>
      <c r="C20" s="150"/>
      <c r="D20" s="150"/>
      <c r="E20" s="150"/>
      <c r="F20" s="150"/>
      <c r="G20" s="150"/>
      <c r="H20" s="150"/>
      <c r="I20" s="150"/>
    </row>
    <row r="21" spans="2:9" ht="12.75">
      <c r="B21" s="150"/>
      <c r="C21" s="150"/>
      <c r="D21" s="150"/>
      <c r="E21" s="150"/>
      <c r="F21" s="150"/>
      <c r="G21" s="150"/>
      <c r="H21" s="150"/>
      <c r="I21" s="150"/>
    </row>
    <row r="22" spans="2:9" ht="12.75">
      <c r="B22" s="83"/>
      <c r="C22" s="83"/>
      <c r="D22" s="83"/>
      <c r="E22" s="83"/>
      <c r="F22" s="83"/>
      <c r="G22" s="83"/>
      <c r="H22" s="83"/>
      <c r="I22" s="83"/>
    </row>
    <row r="24" spans="1:2" ht="12.75">
      <c r="A24" s="68" t="s">
        <v>98</v>
      </c>
      <c r="B24" s="40" t="s">
        <v>99</v>
      </c>
    </row>
    <row r="25" spans="2:9" ht="12.75">
      <c r="B25" s="63"/>
      <c r="C25" s="63"/>
      <c r="D25" s="63"/>
      <c r="E25" s="63"/>
      <c r="F25" s="63"/>
      <c r="G25" s="63"/>
      <c r="H25" s="63"/>
      <c r="I25" s="63"/>
    </row>
    <row r="26" spans="2:9" ht="12.75">
      <c r="B26" s="150" t="s">
        <v>173</v>
      </c>
      <c r="C26" s="150"/>
      <c r="D26" s="150"/>
      <c r="E26" s="150"/>
      <c r="F26" s="150"/>
      <c r="G26" s="150"/>
      <c r="H26" s="150"/>
      <c r="I26" s="150"/>
    </row>
    <row r="27" spans="2:9" ht="12.75">
      <c r="B27" s="150"/>
      <c r="C27" s="150"/>
      <c r="D27" s="150"/>
      <c r="E27" s="150"/>
      <c r="F27" s="150"/>
      <c r="G27" s="150"/>
      <c r="H27" s="150"/>
      <c r="I27" s="150"/>
    </row>
    <row r="28" spans="2:9" ht="12.75">
      <c r="B28" s="63"/>
      <c r="C28" s="63"/>
      <c r="D28" s="63"/>
      <c r="E28" s="63"/>
      <c r="F28" s="63"/>
      <c r="G28" s="63"/>
      <c r="H28" s="63"/>
      <c r="I28" s="63"/>
    </row>
    <row r="30" spans="1:2" ht="12.75">
      <c r="A30" s="68" t="s">
        <v>100</v>
      </c>
      <c r="B30" s="40" t="s">
        <v>133</v>
      </c>
    </row>
    <row r="31" spans="1:2" ht="12.75">
      <c r="A31" s="68"/>
      <c r="B31" s="40"/>
    </row>
    <row r="32" spans="1:9" ht="12.75">
      <c r="A32" s="68"/>
      <c r="B32" s="149" t="s">
        <v>281</v>
      </c>
      <c r="C32" s="149"/>
      <c r="D32" s="149"/>
      <c r="E32" s="149"/>
      <c r="F32" s="149"/>
      <c r="G32" s="149"/>
      <c r="H32" s="149"/>
      <c r="I32" s="149"/>
    </row>
    <row r="33" spans="1:9" ht="12.75">
      <c r="A33" s="68"/>
      <c r="B33" s="149"/>
      <c r="C33" s="149"/>
      <c r="D33" s="149"/>
      <c r="E33" s="149"/>
      <c r="F33" s="149"/>
      <c r="G33" s="149"/>
      <c r="H33" s="149"/>
      <c r="I33" s="149"/>
    </row>
    <row r="34" spans="1:9" ht="12.75">
      <c r="A34" s="68"/>
      <c r="B34" s="149"/>
      <c r="C34" s="149"/>
      <c r="D34" s="149"/>
      <c r="E34" s="149"/>
      <c r="F34" s="149"/>
      <c r="G34" s="149"/>
      <c r="H34" s="149"/>
      <c r="I34" s="149"/>
    </row>
    <row r="35" spans="1:9" ht="12.75">
      <c r="A35" s="68"/>
      <c r="B35" s="77"/>
      <c r="C35" s="77"/>
      <c r="D35" s="77"/>
      <c r="E35" s="77"/>
      <c r="F35" s="77"/>
      <c r="G35" s="77"/>
      <c r="H35" s="77"/>
      <c r="I35" s="77"/>
    </row>
    <row r="36" spans="1:9" ht="12.75">
      <c r="A36" s="68"/>
      <c r="B36" s="77"/>
      <c r="C36" s="77"/>
      <c r="D36" s="77"/>
      <c r="E36" s="77"/>
      <c r="F36" s="77"/>
      <c r="G36" s="77"/>
      <c r="H36" s="77"/>
      <c r="I36" s="77"/>
    </row>
    <row r="37" spans="1:2" ht="12.75">
      <c r="A37" s="68" t="s">
        <v>101</v>
      </c>
      <c r="B37" s="40" t="s">
        <v>34</v>
      </c>
    </row>
    <row r="39" spans="2:9" ht="12.75">
      <c r="B39" s="150" t="s">
        <v>232</v>
      </c>
      <c r="C39" s="150"/>
      <c r="D39" s="150"/>
      <c r="E39" s="150"/>
      <c r="F39" s="150"/>
      <c r="G39" s="150"/>
      <c r="H39" s="150"/>
      <c r="I39" s="150"/>
    </row>
    <row r="40" spans="2:9" ht="12.75">
      <c r="B40" s="150"/>
      <c r="C40" s="150"/>
      <c r="D40" s="150"/>
      <c r="E40" s="150"/>
      <c r="F40" s="150"/>
      <c r="G40" s="150"/>
      <c r="H40" s="150"/>
      <c r="I40" s="150"/>
    </row>
    <row r="41" spans="2:9" ht="12.75">
      <c r="B41" s="63"/>
      <c r="C41" s="63"/>
      <c r="D41" s="63"/>
      <c r="E41" s="63"/>
      <c r="F41" s="63"/>
      <c r="G41" s="63"/>
      <c r="H41" s="63"/>
      <c r="I41" s="63"/>
    </row>
    <row r="43" spans="1:2" ht="12.75">
      <c r="A43" s="68" t="s">
        <v>102</v>
      </c>
      <c r="B43" s="40" t="s">
        <v>127</v>
      </c>
    </row>
    <row r="45" spans="2:9" ht="12.75">
      <c r="B45" s="149" t="s">
        <v>231</v>
      </c>
      <c r="C45" s="149"/>
      <c r="D45" s="149"/>
      <c r="E45" s="149"/>
      <c r="F45" s="149"/>
      <c r="G45" s="149"/>
      <c r="H45" s="149"/>
      <c r="I45" s="149"/>
    </row>
    <row r="46" spans="2:9" ht="12.75">
      <c r="B46" s="149"/>
      <c r="C46" s="149"/>
      <c r="D46" s="149"/>
      <c r="E46" s="149"/>
      <c r="F46" s="149"/>
      <c r="G46" s="149"/>
      <c r="H46" s="149"/>
      <c r="I46" s="149"/>
    </row>
    <row r="49" spans="1:2" ht="12.75">
      <c r="A49" s="68" t="s">
        <v>103</v>
      </c>
      <c r="B49" s="40" t="s">
        <v>212</v>
      </c>
    </row>
    <row r="51" spans="2:9" ht="12.75">
      <c r="B51" s="150" t="s">
        <v>230</v>
      </c>
      <c r="C51" s="150"/>
      <c r="D51" s="150"/>
      <c r="E51" s="150"/>
      <c r="F51" s="150"/>
      <c r="G51" s="150"/>
      <c r="H51" s="150"/>
      <c r="I51" s="150"/>
    </row>
    <row r="52" spans="2:9" ht="12.75">
      <c r="B52" s="150"/>
      <c r="C52" s="150"/>
      <c r="D52" s="150"/>
      <c r="E52" s="150"/>
      <c r="F52" s="150"/>
      <c r="G52" s="150"/>
      <c r="H52" s="150"/>
      <c r="I52" s="150"/>
    </row>
    <row r="53" spans="2:9" ht="12.75">
      <c r="B53" s="150"/>
      <c r="C53" s="150"/>
      <c r="D53" s="150"/>
      <c r="E53" s="150"/>
      <c r="F53" s="150"/>
      <c r="G53" s="150"/>
      <c r="H53" s="150"/>
      <c r="I53" s="150"/>
    </row>
    <row r="54" spans="2:9" ht="12.75">
      <c r="B54" s="63"/>
      <c r="C54" s="63"/>
      <c r="D54" s="63"/>
      <c r="E54" s="63"/>
      <c r="F54" s="63"/>
      <c r="G54" s="63"/>
      <c r="H54" s="63"/>
      <c r="I54" s="63"/>
    </row>
    <row r="55" spans="2:9" ht="12.75">
      <c r="B55" s="63"/>
      <c r="C55" s="63"/>
      <c r="D55" s="63"/>
      <c r="E55" s="63"/>
      <c r="F55" s="63"/>
      <c r="G55" s="63"/>
      <c r="H55" s="63"/>
      <c r="I55" s="63"/>
    </row>
    <row r="56" spans="1:2" ht="12.75">
      <c r="A56" s="68" t="s">
        <v>104</v>
      </c>
      <c r="B56" s="40" t="s">
        <v>213</v>
      </c>
    </row>
    <row r="58" ht="12.75">
      <c r="B58" s="38" t="s">
        <v>233</v>
      </c>
    </row>
    <row r="61" spans="1:2" ht="12.75">
      <c r="A61" s="68" t="s">
        <v>105</v>
      </c>
      <c r="B61" s="40" t="s">
        <v>73</v>
      </c>
    </row>
    <row r="62" spans="1:2" ht="12.75">
      <c r="A62" s="68"/>
      <c r="B62" s="40"/>
    </row>
    <row r="63" spans="2:9" ht="12.75">
      <c r="B63" s="151" t="s">
        <v>181</v>
      </c>
      <c r="C63" s="151"/>
      <c r="D63" s="151"/>
      <c r="E63" s="151"/>
      <c r="F63" s="151"/>
      <c r="G63" s="151"/>
      <c r="H63" s="151"/>
      <c r="I63" s="151"/>
    </row>
    <row r="64" spans="2:9" ht="12.75">
      <c r="B64" s="151"/>
      <c r="C64" s="151"/>
      <c r="D64" s="151"/>
      <c r="E64" s="151"/>
      <c r="F64" s="151"/>
      <c r="G64" s="151"/>
      <c r="H64" s="151"/>
      <c r="I64" s="151"/>
    </row>
    <row r="65" spans="4:9" ht="12.75">
      <c r="D65" s="2"/>
      <c r="E65" s="1"/>
      <c r="F65" s="1"/>
      <c r="G65" s="1"/>
      <c r="H65" s="1"/>
      <c r="I65" s="1"/>
    </row>
    <row r="66" spans="4:9" ht="12.75">
      <c r="D66" s="2"/>
      <c r="E66" s="1"/>
      <c r="F66" s="1"/>
      <c r="G66" s="1"/>
      <c r="H66" s="1"/>
      <c r="I66" s="1"/>
    </row>
    <row r="67" spans="1:6" ht="12.75">
      <c r="A67" s="68" t="s">
        <v>106</v>
      </c>
      <c r="B67" s="40" t="s">
        <v>81</v>
      </c>
      <c r="F67" s="69"/>
    </row>
    <row r="69" spans="2:9" ht="12.75">
      <c r="B69" s="150" t="s">
        <v>234</v>
      </c>
      <c r="C69" s="150"/>
      <c r="D69" s="150"/>
      <c r="E69" s="150"/>
      <c r="F69" s="150"/>
      <c r="G69" s="150"/>
      <c r="H69" s="150"/>
      <c r="I69" s="150"/>
    </row>
    <row r="70" spans="2:9" ht="13.5" customHeight="1">
      <c r="B70" s="150"/>
      <c r="C70" s="150"/>
      <c r="D70" s="150"/>
      <c r="E70" s="150"/>
      <c r="F70" s="150"/>
      <c r="G70" s="150"/>
      <c r="H70" s="150"/>
      <c r="I70" s="150"/>
    </row>
    <row r="71" spans="2:9" ht="13.5" customHeight="1">
      <c r="B71" s="83"/>
      <c r="C71" s="83"/>
      <c r="D71" s="83"/>
      <c r="E71" s="83"/>
      <c r="F71" s="83"/>
      <c r="G71" s="83"/>
      <c r="H71" s="83"/>
      <c r="I71" s="83"/>
    </row>
    <row r="73" spans="1:2" ht="12.75">
      <c r="A73" s="68" t="s">
        <v>107</v>
      </c>
      <c r="B73" s="40" t="s">
        <v>211</v>
      </c>
    </row>
    <row r="75" spans="2:9" ht="12.75">
      <c r="B75" s="150" t="s">
        <v>194</v>
      </c>
      <c r="C75" s="150"/>
      <c r="D75" s="150"/>
      <c r="E75" s="150"/>
      <c r="F75" s="150"/>
      <c r="G75" s="150"/>
      <c r="H75" s="150"/>
      <c r="I75" s="150"/>
    </row>
    <row r="76" spans="2:9" ht="12.75">
      <c r="B76" s="150"/>
      <c r="C76" s="150"/>
      <c r="D76" s="150"/>
      <c r="E76" s="150"/>
      <c r="F76" s="150"/>
      <c r="G76" s="150"/>
      <c r="H76" s="150"/>
      <c r="I76" s="150"/>
    </row>
    <row r="77" spans="2:9" ht="12.75">
      <c r="B77" s="83"/>
      <c r="C77" s="83"/>
      <c r="D77" s="83"/>
      <c r="E77" s="83"/>
      <c r="F77" s="83"/>
      <c r="G77" s="83"/>
      <c r="H77" s="83"/>
      <c r="I77" s="83"/>
    </row>
    <row r="78" spans="2:9" ht="12.75" customHeight="1">
      <c r="B78" s="41"/>
      <c r="C78" s="70"/>
      <c r="D78" s="70"/>
      <c r="E78" s="70"/>
      <c r="F78" s="70"/>
      <c r="G78" s="70"/>
      <c r="H78" s="70"/>
      <c r="I78" s="70"/>
    </row>
    <row r="79" spans="1:2" ht="12.75">
      <c r="A79" s="68" t="s">
        <v>108</v>
      </c>
      <c r="B79" s="40" t="s">
        <v>210</v>
      </c>
    </row>
    <row r="81" spans="2:10" ht="12.75">
      <c r="B81" s="150" t="s">
        <v>235</v>
      </c>
      <c r="C81" s="150"/>
      <c r="D81" s="150"/>
      <c r="E81" s="150"/>
      <c r="F81" s="150"/>
      <c r="G81" s="150"/>
      <c r="H81" s="150"/>
      <c r="I81" s="150"/>
      <c r="J81" s="71"/>
    </row>
    <row r="82" spans="2:10" ht="13.5" customHeight="1">
      <c r="B82" s="150"/>
      <c r="C82" s="150"/>
      <c r="D82" s="150"/>
      <c r="E82" s="150"/>
      <c r="F82" s="150"/>
      <c r="G82" s="150"/>
      <c r="H82" s="150"/>
      <c r="I82" s="150"/>
      <c r="J82" s="71"/>
    </row>
    <row r="83" spans="2:9" ht="12.75">
      <c r="B83" s="63"/>
      <c r="C83" s="63"/>
      <c r="D83" s="63"/>
      <c r="E83" s="63"/>
      <c r="F83" s="63"/>
      <c r="G83" s="63"/>
      <c r="H83" s="63"/>
      <c r="I83" s="63"/>
    </row>
    <row r="84" spans="1:2" ht="12.75">
      <c r="A84" s="68" t="s">
        <v>109</v>
      </c>
      <c r="B84" s="40" t="s">
        <v>201</v>
      </c>
    </row>
    <row r="86" spans="2:9" ht="12.75">
      <c r="B86" s="149" t="s">
        <v>271</v>
      </c>
      <c r="C86" s="149"/>
      <c r="D86" s="149"/>
      <c r="E86" s="149"/>
      <c r="F86" s="149"/>
      <c r="G86" s="149"/>
      <c r="H86" s="149"/>
      <c r="I86" s="149"/>
    </row>
    <row r="87" spans="2:9" ht="12.75">
      <c r="B87" s="149"/>
      <c r="C87" s="149"/>
      <c r="D87" s="149"/>
      <c r="E87" s="149"/>
      <c r="F87" s="149"/>
      <c r="G87" s="149"/>
      <c r="H87" s="149"/>
      <c r="I87" s="149"/>
    </row>
    <row r="88" spans="2:9" ht="12.75">
      <c r="B88" s="77"/>
      <c r="C88" s="77"/>
      <c r="D88" s="77"/>
      <c r="E88" s="77"/>
      <c r="F88" s="77"/>
      <c r="G88" s="77"/>
      <c r="H88" s="77"/>
      <c r="I88" s="77"/>
    </row>
    <row r="89" spans="2:9" ht="12.75">
      <c r="B89" s="77"/>
      <c r="C89" s="77"/>
      <c r="D89" s="77"/>
      <c r="E89" s="77"/>
      <c r="F89" s="77"/>
      <c r="G89" s="113" t="s">
        <v>189</v>
      </c>
      <c r="H89" s="77"/>
      <c r="I89" s="77"/>
    </row>
    <row r="90" spans="2:9" ht="12.75">
      <c r="B90" s="77"/>
      <c r="C90" s="77"/>
      <c r="D90" s="77"/>
      <c r="E90" s="77"/>
      <c r="F90" s="77"/>
      <c r="G90" s="39"/>
      <c r="H90" s="77"/>
      <c r="I90" s="77"/>
    </row>
    <row r="91" spans="2:9" ht="12.75">
      <c r="B91" s="77"/>
      <c r="C91" s="77"/>
      <c r="D91" s="77"/>
      <c r="E91" s="77"/>
      <c r="F91" s="77"/>
      <c r="G91" s="39" t="s">
        <v>23</v>
      </c>
      <c r="H91" s="77"/>
      <c r="I91" s="77"/>
    </row>
    <row r="92" spans="2:9" ht="12.75">
      <c r="B92" s="77"/>
      <c r="C92" s="77"/>
      <c r="D92" s="77"/>
      <c r="E92" s="77"/>
      <c r="F92" s="77"/>
      <c r="G92" s="50" t="s">
        <v>236</v>
      </c>
      <c r="H92" s="77"/>
      <c r="I92" s="77"/>
    </row>
    <row r="93" spans="2:9" ht="12.75">
      <c r="B93" s="77"/>
      <c r="C93" s="77"/>
      <c r="D93" s="77"/>
      <c r="E93" s="77"/>
      <c r="F93" s="77"/>
      <c r="G93" s="39" t="s">
        <v>51</v>
      </c>
      <c r="H93" s="77"/>
      <c r="I93" s="77"/>
    </row>
    <row r="94" spans="2:9" ht="12.75">
      <c r="B94" s="77"/>
      <c r="C94" s="77"/>
      <c r="D94" s="77"/>
      <c r="E94" s="77"/>
      <c r="F94" s="77"/>
      <c r="G94" s="39"/>
      <c r="H94" s="77"/>
      <c r="I94" s="77"/>
    </row>
    <row r="95" spans="2:9" ht="12.75">
      <c r="B95" s="86" t="s">
        <v>192</v>
      </c>
      <c r="C95" s="77"/>
      <c r="D95" s="77"/>
      <c r="E95" s="77"/>
      <c r="F95" s="77"/>
      <c r="G95" s="87"/>
      <c r="H95" s="77"/>
      <c r="I95" s="77"/>
    </row>
    <row r="96" spans="2:9" ht="13.5" thickBot="1">
      <c r="B96" s="84" t="s">
        <v>193</v>
      </c>
      <c r="C96" s="77"/>
      <c r="D96" s="77"/>
      <c r="E96" s="77"/>
      <c r="F96" s="77"/>
      <c r="G96" s="129">
        <v>28818</v>
      </c>
      <c r="H96" s="77"/>
      <c r="I96" s="77"/>
    </row>
    <row r="97" spans="2:9" ht="13.5" thickTop="1">
      <c r="B97" s="86"/>
      <c r="C97" s="77"/>
      <c r="D97" s="77"/>
      <c r="E97" s="77"/>
      <c r="F97" s="77"/>
      <c r="G97" s="88"/>
      <c r="H97" s="77"/>
      <c r="I97" s="77"/>
    </row>
    <row r="98" spans="3:9" ht="12.75">
      <c r="C98" s="77"/>
      <c r="D98" s="77"/>
      <c r="E98" s="77"/>
      <c r="F98" s="77"/>
      <c r="G98" s="90"/>
      <c r="H98" s="77"/>
      <c r="I98" s="77"/>
    </row>
    <row r="99" spans="1:2" ht="12.75">
      <c r="A99" s="68" t="s">
        <v>110</v>
      </c>
      <c r="B99" s="40" t="s">
        <v>82</v>
      </c>
    </row>
    <row r="100" spans="1:2" ht="12.75">
      <c r="A100" s="68"/>
      <c r="B100" s="40"/>
    </row>
    <row r="101" spans="7:8" ht="12.75">
      <c r="G101" s="39" t="s">
        <v>23</v>
      </c>
      <c r="H101" s="39"/>
    </row>
    <row r="102" spans="7:8" ht="12.75">
      <c r="G102" s="50" t="s">
        <v>215</v>
      </c>
      <c r="H102" s="50"/>
    </row>
    <row r="103" spans="7:8" ht="12.75">
      <c r="G103" s="39" t="s">
        <v>51</v>
      </c>
      <c r="H103" s="39"/>
    </row>
    <row r="104" spans="2:8" ht="12.75">
      <c r="B104" s="38" t="s">
        <v>203</v>
      </c>
      <c r="G104" s="39"/>
      <c r="H104" s="39"/>
    </row>
    <row r="105" spans="7:8" ht="12.75">
      <c r="G105" s="39"/>
      <c r="H105" s="39"/>
    </row>
    <row r="106" spans="2:8" ht="13.5" thickBot="1">
      <c r="B106" s="38" t="s">
        <v>134</v>
      </c>
      <c r="G106" s="15">
        <v>7118</v>
      </c>
      <c r="H106" s="39"/>
    </row>
    <row r="107" spans="7:8" ht="13.5" thickTop="1">
      <c r="G107" s="1"/>
      <c r="H107" s="39"/>
    </row>
    <row r="108" spans="7:8" ht="12.75">
      <c r="G108" s="1"/>
      <c r="H108" s="39"/>
    </row>
    <row r="109" spans="1:9" ht="12.75">
      <c r="A109" s="153" t="s">
        <v>202</v>
      </c>
      <c r="B109" s="153"/>
      <c r="C109" s="153"/>
      <c r="D109" s="153"/>
      <c r="E109" s="153"/>
      <c r="F109" s="153"/>
      <c r="G109" s="153"/>
      <c r="H109" s="153"/>
      <c r="I109" s="153"/>
    </row>
    <row r="110" spans="1:9" ht="12.75">
      <c r="A110" s="153"/>
      <c r="B110" s="153"/>
      <c r="C110" s="153"/>
      <c r="D110" s="153"/>
      <c r="E110" s="153"/>
      <c r="F110" s="153"/>
      <c r="G110" s="153"/>
      <c r="H110" s="153"/>
      <c r="I110" s="153"/>
    </row>
    <row r="111" spans="1:9" ht="12.75">
      <c r="A111" s="72"/>
      <c r="B111" s="60"/>
      <c r="C111" s="60"/>
      <c r="D111" s="60"/>
      <c r="E111" s="60"/>
      <c r="F111" s="60"/>
      <c r="G111" s="60"/>
      <c r="H111" s="60"/>
      <c r="I111" s="60"/>
    </row>
    <row r="112" spans="1:2" ht="12.75" customHeight="1">
      <c r="A112" s="68" t="s">
        <v>111</v>
      </c>
      <c r="B112" s="40" t="s">
        <v>83</v>
      </c>
    </row>
    <row r="113" spans="1:9" ht="12.75" customHeight="1">
      <c r="A113" s="68"/>
      <c r="B113" s="40"/>
      <c r="F113" s="40"/>
      <c r="G113" s="125" t="s">
        <v>248</v>
      </c>
      <c r="H113" s="40"/>
      <c r="I113" s="125" t="s">
        <v>251</v>
      </c>
    </row>
    <row r="114" spans="1:9" ht="12.75" customHeight="1">
      <c r="A114" s="68"/>
      <c r="B114" s="40"/>
      <c r="F114" s="40"/>
      <c r="G114" s="125" t="s">
        <v>249</v>
      </c>
      <c r="I114" s="125" t="s">
        <v>249</v>
      </c>
    </row>
    <row r="115" spans="1:9" ht="12.75" customHeight="1">
      <c r="A115" s="68"/>
      <c r="B115" s="40"/>
      <c r="F115" s="125" t="s">
        <v>247</v>
      </c>
      <c r="G115" s="125" t="s">
        <v>250</v>
      </c>
      <c r="H115" s="125" t="s">
        <v>254</v>
      </c>
      <c r="I115" s="125" t="s">
        <v>252</v>
      </c>
    </row>
    <row r="116" spans="1:9" ht="12.75" customHeight="1">
      <c r="A116" s="68"/>
      <c r="B116" s="40"/>
      <c r="F116" s="125" t="s">
        <v>256</v>
      </c>
      <c r="G116" s="126" t="s">
        <v>253</v>
      </c>
      <c r="H116" s="125" t="s">
        <v>258</v>
      </c>
      <c r="I116" s="126" t="s">
        <v>253</v>
      </c>
    </row>
    <row r="117" spans="1:9" ht="12.75" customHeight="1">
      <c r="A117" s="68"/>
      <c r="B117" s="40"/>
      <c r="F117" s="125" t="s">
        <v>215</v>
      </c>
      <c r="G117" s="125" t="s">
        <v>27</v>
      </c>
      <c r="H117" s="126" t="s">
        <v>215</v>
      </c>
      <c r="I117" s="125" t="s">
        <v>283</v>
      </c>
    </row>
    <row r="118" spans="1:9" ht="12.75" customHeight="1">
      <c r="A118" s="68"/>
      <c r="B118" s="40"/>
      <c r="F118" s="125" t="s">
        <v>261</v>
      </c>
      <c r="G118" s="125" t="s">
        <v>261</v>
      </c>
      <c r="H118" s="125" t="s">
        <v>261</v>
      </c>
      <c r="I118" s="125" t="s">
        <v>261</v>
      </c>
    </row>
    <row r="119" spans="1:9" ht="12.75" customHeight="1">
      <c r="A119" s="68"/>
      <c r="B119" s="40"/>
      <c r="F119" s="124"/>
      <c r="G119" s="124"/>
      <c r="H119" s="124"/>
      <c r="I119" s="124"/>
    </row>
    <row r="120" spans="1:9" ht="12.75" customHeight="1">
      <c r="A120" s="68"/>
      <c r="B120" s="38" t="s">
        <v>56</v>
      </c>
      <c r="F120" s="127">
        <v>23</v>
      </c>
      <c r="G120" s="124">
        <v>26.3</v>
      </c>
      <c r="H120" s="127">
        <v>88</v>
      </c>
      <c r="I120" s="124">
        <v>26.3</v>
      </c>
    </row>
    <row r="121" spans="1:9" ht="12.75" customHeight="1">
      <c r="A121" s="68"/>
      <c r="F121" s="124"/>
      <c r="G121" s="124"/>
      <c r="H121" s="124"/>
      <c r="I121" s="124"/>
    </row>
    <row r="122" spans="1:9" ht="12.75" customHeight="1">
      <c r="A122" s="68"/>
      <c r="B122" s="38" t="s">
        <v>89</v>
      </c>
      <c r="F122" s="127">
        <v>2.4</v>
      </c>
      <c r="G122" s="124">
        <v>3.7</v>
      </c>
      <c r="H122" s="124">
        <v>8.9</v>
      </c>
      <c r="I122" s="124">
        <v>3.7</v>
      </c>
    </row>
    <row r="123" spans="1:2" ht="12.75">
      <c r="A123" s="68"/>
      <c r="B123" s="40"/>
    </row>
    <row r="124" spans="1:9" ht="12.75" customHeight="1">
      <c r="A124" s="68"/>
      <c r="B124" s="148" t="s">
        <v>279</v>
      </c>
      <c r="C124" s="148"/>
      <c r="D124" s="148"/>
      <c r="E124" s="148"/>
      <c r="F124" s="148"/>
      <c r="G124" s="148"/>
      <c r="H124" s="148"/>
      <c r="I124" s="148"/>
    </row>
    <row r="125" spans="1:9" ht="12.75">
      <c r="A125" s="68"/>
      <c r="B125" s="148"/>
      <c r="C125" s="148"/>
      <c r="D125" s="148"/>
      <c r="E125" s="148"/>
      <c r="F125" s="148"/>
      <c r="G125" s="148"/>
      <c r="H125" s="148"/>
      <c r="I125" s="148"/>
    </row>
    <row r="126" spans="1:9" ht="12.75">
      <c r="A126" s="68"/>
      <c r="B126" s="148"/>
      <c r="C126" s="148"/>
      <c r="D126" s="148"/>
      <c r="E126" s="148"/>
      <c r="F126" s="148"/>
      <c r="G126" s="148"/>
      <c r="H126" s="148"/>
      <c r="I126" s="148"/>
    </row>
    <row r="127" spans="1:9" ht="12.75">
      <c r="A127" s="68"/>
      <c r="B127" s="117"/>
      <c r="C127" s="117"/>
      <c r="D127" s="117"/>
      <c r="E127" s="117"/>
      <c r="F127" s="117"/>
      <c r="G127" s="117"/>
      <c r="H127" s="117"/>
      <c r="I127" s="117"/>
    </row>
    <row r="128" spans="1:9" ht="12.75">
      <c r="A128" s="68"/>
      <c r="B128" s="148" t="s">
        <v>278</v>
      </c>
      <c r="C128" s="148"/>
      <c r="D128" s="148"/>
      <c r="E128" s="148"/>
      <c r="F128" s="148"/>
      <c r="G128" s="148"/>
      <c r="H128" s="148"/>
      <c r="I128" s="148"/>
    </row>
    <row r="129" spans="1:9" ht="12.75">
      <c r="A129" s="68"/>
      <c r="B129" s="148"/>
      <c r="C129" s="148"/>
      <c r="D129" s="148"/>
      <c r="E129" s="148"/>
      <c r="F129" s="148"/>
      <c r="G129" s="148"/>
      <c r="H129" s="148"/>
      <c r="I129" s="148"/>
    </row>
    <row r="130" spans="1:9" ht="12.75">
      <c r="A130" s="68"/>
      <c r="B130" s="148"/>
      <c r="C130" s="148"/>
      <c r="D130" s="148"/>
      <c r="E130" s="148"/>
      <c r="F130" s="148"/>
      <c r="G130" s="148"/>
      <c r="H130" s="148"/>
      <c r="I130" s="148"/>
    </row>
    <row r="131" spans="1:9" ht="12.75">
      <c r="A131" s="68"/>
      <c r="B131" s="117"/>
      <c r="C131" s="117"/>
      <c r="D131" s="117"/>
      <c r="E131" s="117"/>
      <c r="F131" s="117"/>
      <c r="G131" s="117"/>
      <c r="H131" s="117"/>
      <c r="I131" s="117"/>
    </row>
    <row r="132" spans="1:9" ht="12.75">
      <c r="A132" s="68"/>
      <c r="B132" s="117" t="s">
        <v>246</v>
      </c>
      <c r="C132" s="117"/>
      <c r="D132" s="117"/>
      <c r="E132" s="117"/>
      <c r="F132" s="117"/>
      <c r="G132" s="117"/>
      <c r="H132" s="117"/>
      <c r="I132" s="117"/>
    </row>
    <row r="133" spans="1:9" ht="12.75">
      <c r="A133" s="68"/>
      <c r="B133" s="149" t="s">
        <v>267</v>
      </c>
      <c r="C133" s="149"/>
      <c r="D133" s="149"/>
      <c r="E133" s="149"/>
      <c r="F133" s="149"/>
      <c r="G133" s="149"/>
      <c r="H133" s="149"/>
      <c r="I133" s="149"/>
    </row>
    <row r="134" spans="1:9" ht="12.75">
      <c r="A134" s="68"/>
      <c r="B134" s="149"/>
      <c r="C134" s="149"/>
      <c r="D134" s="149"/>
      <c r="E134" s="149"/>
      <c r="F134" s="149"/>
      <c r="G134" s="149"/>
      <c r="H134" s="149"/>
      <c r="I134" s="149"/>
    </row>
    <row r="135" spans="1:9" ht="12.75">
      <c r="A135" s="68"/>
      <c r="B135" s="149"/>
      <c r="C135" s="149"/>
      <c r="D135" s="149"/>
      <c r="E135" s="149"/>
      <c r="F135" s="149"/>
      <c r="G135" s="149"/>
      <c r="H135" s="149"/>
      <c r="I135" s="149"/>
    </row>
    <row r="136" spans="1:9" ht="12.75">
      <c r="A136" s="68"/>
      <c r="B136" s="149"/>
      <c r="C136" s="149"/>
      <c r="D136" s="149"/>
      <c r="E136" s="149"/>
      <c r="F136" s="149"/>
      <c r="G136" s="149"/>
      <c r="H136" s="149"/>
      <c r="I136" s="149"/>
    </row>
    <row r="137" spans="1:2" ht="12.75" customHeight="1">
      <c r="A137" s="68"/>
      <c r="B137" s="40"/>
    </row>
    <row r="138" spans="1:2" ht="12.75" customHeight="1">
      <c r="A138" s="68"/>
      <c r="B138" s="40"/>
    </row>
    <row r="139" spans="1:2" ht="12.75">
      <c r="A139" s="68" t="s">
        <v>112</v>
      </c>
      <c r="B139" s="40" t="s">
        <v>113</v>
      </c>
    </row>
    <row r="140" spans="1:9" ht="12.75" customHeight="1">
      <c r="A140" s="68"/>
      <c r="B140" s="40"/>
      <c r="I140" s="125"/>
    </row>
    <row r="141" spans="1:2" ht="12.75" customHeight="1">
      <c r="A141" s="68"/>
      <c r="B141" s="40"/>
    </row>
    <row r="142" spans="1:9" ht="12.75" customHeight="1">
      <c r="A142" s="68"/>
      <c r="B142" s="40"/>
      <c r="H142" s="125" t="s">
        <v>247</v>
      </c>
      <c r="I142" s="125" t="s">
        <v>66</v>
      </c>
    </row>
    <row r="143" spans="1:9" ht="12.75" customHeight="1">
      <c r="A143" s="68"/>
      <c r="B143" s="40"/>
      <c r="H143" s="125" t="s">
        <v>257</v>
      </c>
      <c r="I143" s="125" t="s">
        <v>250</v>
      </c>
    </row>
    <row r="144" spans="1:9" ht="12.75" customHeight="1">
      <c r="A144" s="68"/>
      <c r="B144" s="40"/>
      <c r="H144" s="125" t="s">
        <v>259</v>
      </c>
      <c r="I144" s="125" t="s">
        <v>260</v>
      </c>
    </row>
    <row r="145" spans="1:9" ht="12.75" customHeight="1">
      <c r="A145" s="68"/>
      <c r="B145" s="40"/>
      <c r="H145" s="125" t="s">
        <v>261</v>
      </c>
      <c r="I145" s="125" t="s">
        <v>261</v>
      </c>
    </row>
    <row r="146" spans="1:9" ht="12.75" customHeight="1">
      <c r="A146" s="68"/>
      <c r="B146" s="40"/>
      <c r="H146" s="125"/>
      <c r="I146" s="125"/>
    </row>
    <row r="147" spans="1:9" ht="12.75" customHeight="1">
      <c r="A147" s="68"/>
      <c r="B147" s="40" t="s">
        <v>56</v>
      </c>
      <c r="H147" s="127">
        <v>23</v>
      </c>
      <c r="I147" s="124">
        <v>22.5</v>
      </c>
    </row>
    <row r="148" spans="1:9" ht="12.75" customHeight="1">
      <c r="A148" s="68"/>
      <c r="B148" s="40"/>
      <c r="H148" s="124"/>
      <c r="I148" s="124"/>
    </row>
    <row r="149" spans="1:9" ht="12.75" customHeight="1">
      <c r="A149" s="68"/>
      <c r="B149" s="40" t="s">
        <v>89</v>
      </c>
      <c r="H149" s="124">
        <v>2.4</v>
      </c>
      <c r="I149" s="124">
        <v>2.1</v>
      </c>
    </row>
    <row r="150" spans="1:9" s="60" customFormat="1" ht="12.75">
      <c r="A150" s="58"/>
      <c r="B150" s="122"/>
      <c r="C150" s="122"/>
      <c r="D150" s="122"/>
      <c r="E150" s="122"/>
      <c r="F150" s="122"/>
      <c r="G150" s="122"/>
      <c r="H150" s="122"/>
      <c r="I150" s="122"/>
    </row>
    <row r="151" spans="1:9" s="60" customFormat="1" ht="12.75" customHeight="1">
      <c r="A151" s="58"/>
      <c r="B151" s="148" t="s">
        <v>272</v>
      </c>
      <c r="C151" s="148"/>
      <c r="D151" s="148"/>
      <c r="E151" s="148"/>
      <c r="F151" s="148"/>
      <c r="G151" s="148"/>
      <c r="H151" s="148"/>
      <c r="I151" s="148"/>
    </row>
    <row r="152" spans="1:9" s="60" customFormat="1" ht="12.75">
      <c r="A152" s="58"/>
      <c r="B152" s="148"/>
      <c r="C152" s="148"/>
      <c r="D152" s="148"/>
      <c r="E152" s="148"/>
      <c r="F152" s="148"/>
      <c r="G152" s="148"/>
      <c r="H152" s="148"/>
      <c r="I152" s="148"/>
    </row>
    <row r="153" spans="1:9" s="60" customFormat="1" ht="12.75">
      <c r="A153" s="58"/>
      <c r="B153" s="148"/>
      <c r="C153" s="148"/>
      <c r="D153" s="148"/>
      <c r="E153" s="148"/>
      <c r="F153" s="148"/>
      <c r="G153" s="148"/>
      <c r="H153" s="148"/>
      <c r="I153" s="148"/>
    </row>
    <row r="154" spans="1:9" s="60" customFormat="1" ht="12.75">
      <c r="A154" s="58"/>
      <c r="B154" s="148"/>
      <c r="C154" s="148"/>
      <c r="D154" s="148"/>
      <c r="E154" s="148"/>
      <c r="F154" s="148"/>
      <c r="G154" s="148"/>
      <c r="H154" s="148"/>
      <c r="I154" s="148"/>
    </row>
    <row r="155" spans="1:9" s="60" customFormat="1" ht="12.75">
      <c r="A155" s="58"/>
      <c r="B155" s="123"/>
      <c r="C155" s="123"/>
      <c r="D155" s="123"/>
      <c r="E155" s="123"/>
      <c r="F155" s="123"/>
      <c r="G155" s="123"/>
      <c r="H155" s="123"/>
      <c r="I155" s="123"/>
    </row>
    <row r="156" spans="1:9" s="60" customFormat="1" ht="12.75">
      <c r="A156" s="58"/>
      <c r="B156" s="38"/>
      <c r="C156" s="38"/>
      <c r="D156" s="38"/>
      <c r="E156" s="38"/>
      <c r="F156" s="38"/>
      <c r="G156" s="38"/>
      <c r="H156" s="38"/>
      <c r="I156" s="38"/>
    </row>
    <row r="157" spans="1:9" s="60" customFormat="1" ht="12.75">
      <c r="A157" s="68" t="s">
        <v>114</v>
      </c>
      <c r="B157" s="40" t="s">
        <v>128</v>
      </c>
      <c r="C157" s="38"/>
      <c r="D157" s="38"/>
      <c r="E157" s="38"/>
      <c r="F157" s="38"/>
      <c r="G157" s="38"/>
      <c r="H157" s="38"/>
      <c r="I157" s="38"/>
    </row>
    <row r="158" spans="1:9" s="60" customFormat="1" ht="12.75" customHeight="1">
      <c r="A158" s="58"/>
      <c r="B158" s="38"/>
      <c r="C158" s="38"/>
      <c r="D158" s="38"/>
      <c r="E158" s="38"/>
      <c r="F158" s="38"/>
      <c r="G158" s="38"/>
      <c r="H158" s="38"/>
      <c r="I158" s="38"/>
    </row>
    <row r="159" spans="1:9" s="60" customFormat="1" ht="12.75" customHeight="1">
      <c r="A159" s="58"/>
      <c r="B159" s="149" t="s">
        <v>280</v>
      </c>
      <c r="C159" s="149"/>
      <c r="D159" s="149"/>
      <c r="E159" s="149"/>
      <c r="F159" s="149"/>
      <c r="G159" s="149"/>
      <c r="H159" s="149"/>
      <c r="I159" s="149"/>
    </row>
    <row r="160" spans="1:9" s="60" customFormat="1" ht="12.75" customHeight="1">
      <c r="A160" s="58"/>
      <c r="B160" s="149"/>
      <c r="C160" s="149"/>
      <c r="D160" s="149"/>
      <c r="E160" s="149"/>
      <c r="F160" s="149"/>
      <c r="G160" s="149"/>
      <c r="H160" s="149"/>
      <c r="I160" s="149"/>
    </row>
    <row r="161" spans="1:9" s="60" customFormat="1" ht="12.75" customHeight="1">
      <c r="A161" s="58"/>
      <c r="B161" s="149"/>
      <c r="C161" s="149"/>
      <c r="D161" s="149"/>
      <c r="E161" s="149"/>
      <c r="F161" s="149"/>
      <c r="G161" s="149"/>
      <c r="H161" s="149"/>
      <c r="I161" s="149"/>
    </row>
    <row r="162" spans="1:9" s="60" customFormat="1" ht="12.75" customHeight="1">
      <c r="A162" s="58"/>
      <c r="B162" s="149"/>
      <c r="C162" s="149"/>
      <c r="D162" s="149"/>
      <c r="E162" s="149"/>
      <c r="F162" s="149"/>
      <c r="G162" s="149"/>
      <c r="H162" s="149"/>
      <c r="I162" s="149"/>
    </row>
    <row r="164" spans="1:2" ht="12.75">
      <c r="A164" s="68" t="s">
        <v>115</v>
      </c>
      <c r="B164" s="40" t="s">
        <v>116</v>
      </c>
    </row>
    <row r="165" spans="1:2" ht="12.75">
      <c r="A165" s="68"/>
      <c r="B165" s="40"/>
    </row>
    <row r="166" spans="1:9" ht="12.75">
      <c r="A166" s="68"/>
      <c r="B166" s="149" t="s">
        <v>273</v>
      </c>
      <c r="C166" s="149"/>
      <c r="D166" s="149"/>
      <c r="E166" s="149"/>
      <c r="F166" s="149"/>
      <c r="G166" s="149"/>
      <c r="H166" s="149"/>
      <c r="I166" s="149"/>
    </row>
    <row r="167" spans="1:9" ht="12.75">
      <c r="A167" s="68"/>
      <c r="B167" s="149"/>
      <c r="C167" s="149"/>
      <c r="D167" s="149"/>
      <c r="E167" s="149"/>
      <c r="F167" s="149"/>
      <c r="G167" s="149"/>
      <c r="H167" s="149"/>
      <c r="I167" s="149"/>
    </row>
    <row r="168" spans="1:9" ht="12.75">
      <c r="A168" s="68"/>
      <c r="B168" s="149"/>
      <c r="C168" s="149"/>
      <c r="D168" s="149"/>
      <c r="E168" s="149"/>
      <c r="F168" s="149"/>
      <c r="G168" s="149"/>
      <c r="H168" s="149"/>
      <c r="I168" s="149"/>
    </row>
    <row r="169" spans="1:9" ht="12.75">
      <c r="A169" s="68"/>
      <c r="B169" s="77"/>
      <c r="C169" s="77"/>
      <c r="D169" s="77"/>
      <c r="E169" s="77"/>
      <c r="F169" s="77"/>
      <c r="G169" s="77"/>
      <c r="H169" s="77"/>
      <c r="I169" s="77"/>
    </row>
    <row r="170" spans="1:9" ht="12.75">
      <c r="A170" s="68"/>
      <c r="B170" s="77"/>
      <c r="C170" s="77"/>
      <c r="D170" s="77"/>
      <c r="E170" s="77"/>
      <c r="F170" s="77"/>
      <c r="G170" s="77"/>
      <c r="H170" s="77"/>
      <c r="I170" s="77"/>
    </row>
    <row r="171" spans="1:9" ht="12.75">
      <c r="A171" s="58" t="s">
        <v>117</v>
      </c>
      <c r="B171" s="95" t="s">
        <v>121</v>
      </c>
      <c r="C171" s="84"/>
      <c r="D171" s="77"/>
      <c r="E171" s="77"/>
      <c r="F171" s="77"/>
      <c r="G171" s="77"/>
      <c r="H171" s="77"/>
      <c r="I171" s="77"/>
    </row>
    <row r="172" spans="1:9" ht="12.75">
      <c r="A172" s="68"/>
      <c r="B172" s="77"/>
      <c r="C172" s="77"/>
      <c r="D172" s="77"/>
      <c r="E172" s="77"/>
      <c r="F172" s="77"/>
      <c r="G172" s="77"/>
      <c r="H172" s="77"/>
      <c r="I172" s="77"/>
    </row>
    <row r="173" spans="1:9" ht="12.75">
      <c r="A173" s="38"/>
      <c r="B173" s="149" t="s">
        <v>237</v>
      </c>
      <c r="C173" s="149"/>
      <c r="D173" s="149"/>
      <c r="E173" s="149"/>
      <c r="F173" s="149"/>
      <c r="G173" s="149"/>
      <c r="H173" s="149"/>
      <c r="I173" s="149"/>
    </row>
    <row r="174" spans="1:9" ht="12.75">
      <c r="A174" s="38"/>
      <c r="B174" s="149"/>
      <c r="C174" s="149"/>
      <c r="D174" s="149"/>
      <c r="E174" s="149"/>
      <c r="F174" s="149"/>
      <c r="G174" s="149"/>
      <c r="H174" s="149"/>
      <c r="I174" s="149"/>
    </row>
    <row r="175" spans="1:9" ht="12.75">
      <c r="A175" s="38"/>
      <c r="B175" s="77"/>
      <c r="C175" s="77"/>
      <c r="D175" s="77"/>
      <c r="E175" s="77"/>
      <c r="F175" s="77"/>
      <c r="G175" s="77"/>
      <c r="H175" s="77"/>
      <c r="I175" s="77"/>
    </row>
    <row r="176" spans="1:9" ht="12.75">
      <c r="A176" s="39"/>
      <c r="B176" s="149" t="s">
        <v>274</v>
      </c>
      <c r="C176" s="149"/>
      <c r="D176" s="149"/>
      <c r="E176" s="149"/>
      <c r="F176" s="149"/>
      <c r="G176" s="149"/>
      <c r="H176" s="149"/>
      <c r="I176" s="149"/>
    </row>
    <row r="177" spans="1:9" ht="12.75">
      <c r="A177" s="68"/>
      <c r="B177" s="149"/>
      <c r="C177" s="149"/>
      <c r="D177" s="149"/>
      <c r="E177" s="149"/>
      <c r="F177" s="149"/>
      <c r="G177" s="149"/>
      <c r="H177" s="149"/>
      <c r="I177" s="149"/>
    </row>
    <row r="178" spans="1:9" ht="12.75">
      <c r="A178" s="68"/>
      <c r="B178" s="149"/>
      <c r="C178" s="149"/>
      <c r="D178" s="149"/>
      <c r="E178" s="149"/>
      <c r="F178" s="149"/>
      <c r="G178" s="149"/>
      <c r="H178" s="149"/>
      <c r="I178" s="149"/>
    </row>
    <row r="179" spans="1:9" ht="12.75">
      <c r="A179" s="68"/>
      <c r="B179" s="77"/>
      <c r="C179" s="77"/>
      <c r="D179" s="77"/>
      <c r="E179" s="77"/>
      <c r="F179" s="77"/>
      <c r="G179" s="77"/>
      <c r="H179" s="77"/>
      <c r="I179" s="77"/>
    </row>
    <row r="180" spans="1:9" ht="12.75">
      <c r="A180" s="68"/>
      <c r="B180" s="77"/>
      <c r="C180" s="77"/>
      <c r="D180" s="77"/>
      <c r="E180" s="77"/>
      <c r="F180" s="96" t="s">
        <v>182</v>
      </c>
      <c r="G180" s="96" t="s">
        <v>37</v>
      </c>
      <c r="H180" s="96" t="s">
        <v>38</v>
      </c>
      <c r="I180" s="77"/>
    </row>
    <row r="181" spans="1:9" ht="12.75">
      <c r="A181" s="68"/>
      <c r="B181" s="77"/>
      <c r="C181" s="77"/>
      <c r="D181" s="77"/>
      <c r="E181" s="77"/>
      <c r="F181" s="96" t="s">
        <v>85</v>
      </c>
      <c r="G181" s="96" t="s">
        <v>5</v>
      </c>
      <c r="H181" s="96" t="s">
        <v>163</v>
      </c>
      <c r="I181" s="77"/>
    </row>
    <row r="182" spans="2:9" ht="12.75">
      <c r="B182" s="63"/>
      <c r="C182" s="63"/>
      <c r="D182" s="63"/>
      <c r="E182" s="63"/>
      <c r="F182" s="97" t="s">
        <v>51</v>
      </c>
      <c r="G182" s="97" t="s">
        <v>51</v>
      </c>
      <c r="H182" s="97" t="s">
        <v>51</v>
      </c>
      <c r="I182" s="63"/>
    </row>
    <row r="183" spans="2:9" ht="12.75">
      <c r="B183" s="63"/>
      <c r="C183" s="63"/>
      <c r="D183" s="63"/>
      <c r="E183" s="63"/>
      <c r="F183" s="94"/>
      <c r="G183" s="94"/>
      <c r="H183" s="94"/>
      <c r="I183" s="63"/>
    </row>
    <row r="184" spans="2:9" ht="12.75">
      <c r="B184" s="84" t="s">
        <v>204</v>
      </c>
      <c r="C184" s="63"/>
      <c r="D184" s="63"/>
      <c r="E184" s="63"/>
      <c r="F184" s="99">
        <v>5000</v>
      </c>
      <c r="G184" s="99">
        <v>1459</v>
      </c>
      <c r="H184" s="99">
        <f>+F184-G184</f>
        <v>3541</v>
      </c>
      <c r="I184" s="63"/>
    </row>
    <row r="185" spans="2:9" ht="12.75">
      <c r="B185" s="84" t="s">
        <v>137</v>
      </c>
      <c r="C185" s="63"/>
      <c r="D185" s="63"/>
      <c r="E185" s="63"/>
      <c r="F185" s="99">
        <v>3000</v>
      </c>
      <c r="G185" s="99">
        <v>3000</v>
      </c>
      <c r="H185" s="99">
        <v>0</v>
      </c>
      <c r="I185" s="63"/>
    </row>
    <row r="186" spans="2:9" ht="12.75">
      <c r="B186" s="84" t="s">
        <v>39</v>
      </c>
      <c r="C186" s="77"/>
      <c r="D186" s="77"/>
      <c r="E186" s="77"/>
      <c r="F186" s="87">
        <v>8000</v>
      </c>
      <c r="G186" s="87">
        <v>8000</v>
      </c>
      <c r="H186" s="88">
        <f>+F186-G186</f>
        <v>0</v>
      </c>
      <c r="I186" s="77"/>
    </row>
    <row r="187" spans="2:9" ht="12.75">
      <c r="B187" s="84" t="s">
        <v>86</v>
      </c>
      <c r="C187" s="77"/>
      <c r="D187" s="77"/>
      <c r="E187" s="77"/>
      <c r="F187" s="87">
        <v>4667</v>
      </c>
      <c r="G187" s="87">
        <v>4667</v>
      </c>
      <c r="H187" s="88">
        <f>+F187-G187</f>
        <v>0</v>
      </c>
      <c r="I187" s="77"/>
    </row>
    <row r="188" spans="2:9" ht="12.75">
      <c r="B188" s="84" t="s">
        <v>25</v>
      </c>
      <c r="C188" s="77"/>
      <c r="D188" s="77"/>
      <c r="E188" s="77"/>
      <c r="F188" s="87">
        <v>1600</v>
      </c>
      <c r="G188" s="87">
        <v>1600</v>
      </c>
      <c r="H188" s="88">
        <f>+F188-G188</f>
        <v>0</v>
      </c>
      <c r="I188" s="77"/>
    </row>
    <row r="189" spans="2:9" ht="13.5" thickBot="1">
      <c r="B189" s="77"/>
      <c r="C189" s="77"/>
      <c r="D189" s="77"/>
      <c r="E189" s="77"/>
      <c r="F189" s="100">
        <f>SUM(F184:F188)</f>
        <v>22267</v>
      </c>
      <c r="G189" s="130">
        <f>SUM(G184:G188)</f>
        <v>18726</v>
      </c>
      <c r="H189" s="130">
        <f>SUM(H184:H188)</f>
        <v>3541</v>
      </c>
      <c r="I189" s="77"/>
    </row>
    <row r="190" spans="2:9" ht="13.5" thickTop="1">
      <c r="B190" s="77" t="s">
        <v>205</v>
      </c>
      <c r="C190" s="77"/>
      <c r="D190" s="77"/>
      <c r="E190" s="77"/>
      <c r="F190" s="114"/>
      <c r="G190" s="90"/>
      <c r="H190" s="90"/>
      <c r="I190" s="77"/>
    </row>
    <row r="191" spans="2:9" ht="12.75">
      <c r="B191" s="149" t="s">
        <v>268</v>
      </c>
      <c r="C191" s="149"/>
      <c r="D191" s="149"/>
      <c r="E191" s="149"/>
      <c r="F191" s="149"/>
      <c r="G191" s="149"/>
      <c r="H191" s="149"/>
      <c r="I191" s="149"/>
    </row>
    <row r="192" spans="2:9" ht="12.75">
      <c r="B192" s="149"/>
      <c r="C192" s="149"/>
      <c r="D192" s="149"/>
      <c r="E192" s="149"/>
      <c r="F192" s="149"/>
      <c r="G192" s="149"/>
      <c r="H192" s="149"/>
      <c r="I192" s="149"/>
    </row>
    <row r="193" spans="2:9" ht="12.75">
      <c r="B193" s="149"/>
      <c r="C193" s="149"/>
      <c r="D193" s="149"/>
      <c r="E193" s="149"/>
      <c r="F193" s="149"/>
      <c r="G193" s="149"/>
      <c r="H193" s="149"/>
      <c r="I193" s="149"/>
    </row>
    <row r="194" spans="2:9" ht="12.75">
      <c r="B194" s="77"/>
      <c r="C194" s="77"/>
      <c r="D194" s="77"/>
      <c r="E194" s="77"/>
      <c r="F194" s="77"/>
      <c r="G194" s="77"/>
      <c r="H194" s="77"/>
      <c r="I194" s="77"/>
    </row>
    <row r="195" spans="1:8" ht="12.75">
      <c r="A195" s="58" t="s">
        <v>118</v>
      </c>
      <c r="B195" s="40" t="s">
        <v>50</v>
      </c>
      <c r="F195" s="89"/>
      <c r="G195" s="89"/>
      <c r="H195" s="89"/>
    </row>
    <row r="196" spans="5:8" ht="12.75">
      <c r="E196" s="39"/>
      <c r="G196" s="54"/>
      <c r="H196" s="39"/>
    </row>
    <row r="197" spans="1:8" ht="12.75">
      <c r="A197" s="38"/>
      <c r="E197" s="39" t="s">
        <v>139</v>
      </c>
      <c r="G197" s="39" t="s">
        <v>243</v>
      </c>
      <c r="H197" s="39"/>
    </row>
    <row r="198" spans="5:8" ht="12.75">
      <c r="E198" s="39" t="s">
        <v>215</v>
      </c>
      <c r="G198" s="39" t="s">
        <v>215</v>
      </c>
      <c r="H198" s="39"/>
    </row>
    <row r="199" spans="5:8" ht="12.75">
      <c r="E199" s="39" t="s">
        <v>51</v>
      </c>
      <c r="G199" s="39" t="s">
        <v>51</v>
      </c>
      <c r="H199" s="39"/>
    </row>
    <row r="200" ht="12.75">
      <c r="B200" s="38" t="s">
        <v>50</v>
      </c>
    </row>
    <row r="201" spans="2:8" ht="12.75">
      <c r="B201" s="41" t="s">
        <v>176</v>
      </c>
      <c r="E201" s="2">
        <v>-17</v>
      </c>
      <c r="G201" s="2">
        <v>1200</v>
      </c>
      <c r="H201" s="42"/>
    </row>
    <row r="202" spans="2:8" ht="12.75">
      <c r="B202" s="41" t="s">
        <v>177</v>
      </c>
      <c r="E202" s="46">
        <v>-5</v>
      </c>
      <c r="G202" s="46">
        <v>32</v>
      </c>
      <c r="H202" s="42"/>
    </row>
    <row r="203" spans="5:8" ht="12.75">
      <c r="E203" s="131">
        <f>+E201+E202</f>
        <v>-22</v>
      </c>
      <c r="G203" s="131">
        <f>+G201+G202</f>
        <v>1232</v>
      </c>
      <c r="H203" s="42"/>
    </row>
    <row r="204" spans="2:8" ht="12.75">
      <c r="B204" s="38" t="s">
        <v>178</v>
      </c>
      <c r="E204" s="2"/>
      <c r="G204" s="2"/>
      <c r="H204" s="42"/>
    </row>
    <row r="205" spans="2:8" ht="12.75">
      <c r="B205" s="38" t="s">
        <v>179</v>
      </c>
      <c r="E205" s="2"/>
      <c r="G205" s="2"/>
      <c r="H205" s="42"/>
    </row>
    <row r="206" spans="2:8" ht="12.75">
      <c r="B206" s="41" t="s">
        <v>180</v>
      </c>
      <c r="E206" s="59">
        <v>273</v>
      </c>
      <c r="F206" s="59"/>
      <c r="G206" s="59">
        <v>473</v>
      </c>
      <c r="H206" s="59"/>
    </row>
    <row r="207" spans="2:8" ht="12.75">
      <c r="B207" s="41" t="s">
        <v>255</v>
      </c>
      <c r="E207" s="59">
        <v>-69</v>
      </c>
      <c r="F207" s="42"/>
      <c r="G207" s="59">
        <v>-69</v>
      </c>
      <c r="H207" s="59"/>
    </row>
    <row r="208" spans="5:8" ht="12.75">
      <c r="E208" s="132">
        <f>SUM(E206:E207)</f>
        <v>204</v>
      </c>
      <c r="F208" s="42"/>
      <c r="G208" s="132">
        <f>SUM(G206:G207)</f>
        <v>404</v>
      </c>
      <c r="H208" s="42"/>
    </row>
    <row r="209" spans="5:8" ht="12.75">
      <c r="E209" s="59"/>
      <c r="F209" s="42"/>
      <c r="G209" s="59"/>
      <c r="H209" s="42"/>
    </row>
    <row r="210" spans="2:8" ht="13.5" thickBot="1">
      <c r="B210" s="38" t="s">
        <v>269</v>
      </c>
      <c r="E210" s="133">
        <f>+E203+E208</f>
        <v>182</v>
      </c>
      <c r="F210" s="42"/>
      <c r="G210" s="133">
        <f>+G203+G208</f>
        <v>1636</v>
      </c>
      <c r="H210" s="42"/>
    </row>
    <row r="211" spans="2:8" ht="13.5" thickTop="1">
      <c r="B211" s="108"/>
      <c r="C211" s="60"/>
      <c r="D211" s="60"/>
      <c r="E211" s="59"/>
      <c r="F211" s="59"/>
      <c r="G211" s="59"/>
      <c r="H211" s="42"/>
    </row>
    <row r="212" spans="2:9" ht="12.75">
      <c r="B212" s="150" t="s">
        <v>270</v>
      </c>
      <c r="C212" s="150"/>
      <c r="D212" s="150"/>
      <c r="E212" s="150"/>
      <c r="F212" s="150"/>
      <c r="G212" s="150"/>
      <c r="H212" s="150"/>
      <c r="I212" s="150"/>
    </row>
    <row r="213" spans="2:9" ht="12.75">
      <c r="B213" s="150"/>
      <c r="C213" s="150"/>
      <c r="D213" s="150"/>
      <c r="E213" s="150"/>
      <c r="F213" s="150"/>
      <c r="G213" s="150"/>
      <c r="H213" s="150"/>
      <c r="I213" s="150"/>
    </row>
    <row r="214" spans="1:9" ht="15" customHeight="1">
      <c r="A214" s="68"/>
      <c r="B214" s="150"/>
      <c r="C214" s="150"/>
      <c r="D214" s="150"/>
      <c r="E214" s="150"/>
      <c r="F214" s="150"/>
      <c r="G214" s="150"/>
      <c r="H214" s="150"/>
      <c r="I214" s="150"/>
    </row>
    <row r="215" spans="1:9" ht="15" customHeight="1">
      <c r="A215" s="68"/>
      <c r="B215" s="83"/>
      <c r="C215" s="83"/>
      <c r="D215" s="83"/>
      <c r="E215" s="83"/>
      <c r="F215" s="83"/>
      <c r="G215" s="83"/>
      <c r="H215" s="83"/>
      <c r="I215" s="83"/>
    </row>
    <row r="216" spans="1:8" ht="15" customHeight="1">
      <c r="A216" s="68"/>
      <c r="E216" s="59"/>
      <c r="F216" s="42"/>
      <c r="G216" s="59"/>
      <c r="H216" s="59"/>
    </row>
    <row r="217" spans="1:2" ht="12.75">
      <c r="A217" s="58" t="s">
        <v>119</v>
      </c>
      <c r="B217" s="40" t="s">
        <v>93</v>
      </c>
    </row>
    <row r="218" ht="12.75">
      <c r="B218" s="40"/>
    </row>
    <row r="219" spans="1:2" ht="12.75">
      <c r="A219" s="68"/>
      <c r="B219" s="38" t="s">
        <v>238</v>
      </c>
    </row>
    <row r="220" ht="12.75">
      <c r="A220" s="68"/>
    </row>
    <row r="222" spans="1:2" ht="12.75">
      <c r="A222" s="58" t="s">
        <v>120</v>
      </c>
      <c r="B222" s="40" t="s">
        <v>84</v>
      </c>
    </row>
    <row r="223" ht="12.75">
      <c r="B223" s="40"/>
    </row>
    <row r="224" spans="1:2" ht="12.75">
      <c r="A224" s="68"/>
      <c r="B224" s="38" t="s">
        <v>239</v>
      </c>
    </row>
    <row r="225" ht="12.75">
      <c r="A225" s="68"/>
    </row>
    <row r="227" ht="12.75" customHeight="1" hidden="1"/>
    <row r="228" spans="1:10" ht="12.75" customHeight="1" hidden="1">
      <c r="A228" s="68"/>
      <c r="B228" s="149" t="s">
        <v>26</v>
      </c>
      <c r="C228" s="149"/>
      <c r="D228" s="149"/>
      <c r="E228" s="149"/>
      <c r="F228" s="149"/>
      <c r="G228" s="149"/>
      <c r="H228" s="149"/>
      <c r="I228" s="149"/>
      <c r="J228" s="63"/>
    </row>
    <row r="229" spans="1:10" ht="12.75" hidden="1">
      <c r="A229" s="68"/>
      <c r="B229" s="149"/>
      <c r="C229" s="149"/>
      <c r="D229" s="149"/>
      <c r="E229" s="149"/>
      <c r="F229" s="149"/>
      <c r="G229" s="149"/>
      <c r="H229" s="149"/>
      <c r="I229" s="149"/>
      <c r="J229" s="63"/>
    </row>
    <row r="230" spans="2:10" ht="12.75" hidden="1">
      <c r="B230" s="149"/>
      <c r="C230" s="149"/>
      <c r="D230" s="149"/>
      <c r="E230" s="149"/>
      <c r="F230" s="149"/>
      <c r="G230" s="149"/>
      <c r="H230" s="149"/>
      <c r="I230" s="149"/>
      <c r="J230" s="63"/>
    </row>
    <row r="231" spans="2:10" ht="12.75" hidden="1">
      <c r="B231" s="149"/>
      <c r="C231" s="149"/>
      <c r="D231" s="149"/>
      <c r="E231" s="149"/>
      <c r="F231" s="149"/>
      <c r="G231" s="149"/>
      <c r="H231" s="149"/>
      <c r="I231" s="149"/>
      <c r="J231" s="63"/>
    </row>
    <row r="232" spans="2:9" ht="12.75" hidden="1">
      <c r="B232" s="84" t="s">
        <v>22</v>
      </c>
      <c r="C232" s="77"/>
      <c r="D232" s="77"/>
      <c r="E232" s="77"/>
      <c r="F232" s="77"/>
      <c r="G232" s="77"/>
      <c r="H232" s="77"/>
      <c r="I232" s="77"/>
    </row>
    <row r="233" ht="11.25" customHeight="1" hidden="1"/>
    <row r="234" ht="11.25" customHeight="1" hidden="1"/>
    <row r="235" spans="2:9" ht="12.75" hidden="1">
      <c r="B235" s="152" t="s">
        <v>135</v>
      </c>
      <c r="C235" s="152"/>
      <c r="D235" s="152"/>
      <c r="E235" s="152"/>
      <c r="F235" s="152"/>
      <c r="G235" s="152"/>
      <c r="H235" s="152"/>
      <c r="I235" s="152"/>
    </row>
    <row r="236" spans="2:9" ht="12.75" hidden="1">
      <c r="B236" s="152"/>
      <c r="C236" s="152"/>
      <c r="D236" s="152"/>
      <c r="E236" s="152"/>
      <c r="F236" s="152"/>
      <c r="G236" s="152"/>
      <c r="H236" s="152"/>
      <c r="I236" s="152"/>
    </row>
    <row r="237" spans="7:8" ht="12.75" hidden="1">
      <c r="G237" s="39" t="s">
        <v>51</v>
      </c>
      <c r="H237" s="39"/>
    </row>
    <row r="238" spans="2:5" ht="12.75" hidden="1">
      <c r="B238" s="64" t="s">
        <v>85</v>
      </c>
      <c r="E238" s="64"/>
    </row>
    <row r="239" spans="2:8" ht="12.75" hidden="1">
      <c r="B239" s="38" t="s">
        <v>136</v>
      </c>
      <c r="G239" s="42">
        <v>5000</v>
      </c>
      <c r="H239" s="42"/>
    </row>
    <row r="240" spans="2:8" ht="12.75" hidden="1">
      <c r="B240" s="38" t="s">
        <v>137</v>
      </c>
      <c r="G240" s="42">
        <v>3000</v>
      </c>
      <c r="H240" s="42"/>
    </row>
    <row r="241" spans="2:8" ht="12.75" hidden="1">
      <c r="B241" s="38" t="s">
        <v>138</v>
      </c>
      <c r="G241" s="42">
        <v>8000</v>
      </c>
      <c r="H241" s="42"/>
    </row>
    <row r="242" spans="2:8" ht="12.75" hidden="1">
      <c r="B242" s="38" t="s">
        <v>86</v>
      </c>
      <c r="G242" s="42">
        <v>4667</v>
      </c>
      <c r="H242" s="42"/>
    </row>
    <row r="243" spans="2:8" ht="12.75" hidden="1">
      <c r="B243" s="38" t="s">
        <v>25</v>
      </c>
      <c r="G243" s="42">
        <v>1600</v>
      </c>
      <c r="H243" s="42"/>
    </row>
    <row r="244" spans="7:8" ht="13.5" hidden="1" thickBot="1">
      <c r="G244" s="43">
        <f>SUM(G239:G243)</f>
        <v>22267</v>
      </c>
      <c r="H244" s="59"/>
    </row>
    <row r="245" spans="2:8" ht="12.75" hidden="1">
      <c r="B245" s="38" t="s">
        <v>24</v>
      </c>
      <c r="G245" s="59"/>
      <c r="H245" s="59"/>
    </row>
    <row r="246" ht="12.75" hidden="1"/>
    <row r="247" ht="12.75" hidden="1"/>
    <row r="248" ht="12.75" hidden="1"/>
    <row r="249" ht="12.75" hidden="1"/>
    <row r="250" spans="2:5" ht="12.75" hidden="1">
      <c r="B250" s="40" t="s">
        <v>87</v>
      </c>
      <c r="E250" s="38" t="s">
        <v>129</v>
      </c>
    </row>
    <row r="251" spans="1:8" ht="12.75">
      <c r="A251" s="58" t="s">
        <v>122</v>
      </c>
      <c r="B251" s="61" t="s">
        <v>87</v>
      </c>
      <c r="C251" s="60"/>
      <c r="D251" s="60"/>
      <c r="E251" s="60"/>
      <c r="F251" s="60"/>
      <c r="G251" s="62"/>
      <c r="H251" s="50"/>
    </row>
    <row r="252" spans="2:8" ht="12.75">
      <c r="B252" s="60"/>
      <c r="C252" s="60"/>
      <c r="D252" s="60"/>
      <c r="E252" s="60"/>
      <c r="F252" s="60"/>
      <c r="G252" s="62"/>
      <c r="H252" s="50"/>
    </row>
    <row r="253" spans="1:8" ht="12.75">
      <c r="A253" s="38"/>
      <c r="B253" s="60" t="s">
        <v>240</v>
      </c>
      <c r="C253" s="60"/>
      <c r="D253" s="60"/>
      <c r="E253" s="60"/>
      <c r="F253" s="60"/>
      <c r="G253" s="79"/>
      <c r="H253" s="50"/>
    </row>
    <row r="254" spans="2:9" ht="12.75">
      <c r="B254" s="60"/>
      <c r="C254" s="60"/>
      <c r="D254" s="60"/>
      <c r="E254" s="60"/>
      <c r="F254" s="60"/>
      <c r="G254" s="101" t="s">
        <v>141</v>
      </c>
      <c r="H254" s="39" t="s">
        <v>142</v>
      </c>
      <c r="I254" s="39" t="s">
        <v>59</v>
      </c>
    </row>
    <row r="255" spans="2:9" ht="12.75">
      <c r="B255" s="60"/>
      <c r="C255" s="60"/>
      <c r="D255" s="60"/>
      <c r="E255" s="60"/>
      <c r="F255" s="78"/>
      <c r="G255" s="54" t="s">
        <v>51</v>
      </c>
      <c r="H255" s="39" t="s">
        <v>51</v>
      </c>
      <c r="I255" s="39" t="s">
        <v>51</v>
      </c>
    </row>
    <row r="256" spans="2:8" ht="13.5">
      <c r="B256" s="85" t="s">
        <v>140</v>
      </c>
      <c r="C256" s="60"/>
      <c r="D256" s="60"/>
      <c r="E256" s="60"/>
      <c r="F256" s="60"/>
      <c r="G256" s="54"/>
      <c r="H256" s="39"/>
    </row>
    <row r="257" spans="2:8" ht="12.75">
      <c r="B257" s="60"/>
      <c r="C257" s="60"/>
      <c r="D257" s="60"/>
      <c r="E257" s="60"/>
      <c r="F257" s="60"/>
      <c r="G257" s="54"/>
      <c r="H257" s="39"/>
    </row>
    <row r="258" spans="2:9" ht="12.75">
      <c r="B258" s="60" t="s">
        <v>4</v>
      </c>
      <c r="C258" s="60"/>
      <c r="D258" s="60"/>
      <c r="E258" s="60"/>
      <c r="F258" s="60"/>
      <c r="G258" s="1">
        <v>401</v>
      </c>
      <c r="H258" s="55">
        <v>3615</v>
      </c>
      <c r="I258" s="69">
        <f>+G258+H258</f>
        <v>4016</v>
      </c>
    </row>
    <row r="259" spans="2:9" ht="12.75">
      <c r="B259" s="60" t="s">
        <v>156</v>
      </c>
      <c r="C259" s="60"/>
      <c r="D259" s="60"/>
      <c r="E259" s="60"/>
      <c r="F259" s="60"/>
      <c r="G259" s="1">
        <v>842</v>
      </c>
      <c r="H259" s="55">
        <v>1278</v>
      </c>
      <c r="I259" s="69">
        <f>+G259+H259</f>
        <v>2120</v>
      </c>
    </row>
    <row r="260" spans="2:9" ht="13.5" thickBot="1">
      <c r="B260" s="60"/>
      <c r="C260" s="60"/>
      <c r="D260" s="60"/>
      <c r="E260" s="60"/>
      <c r="F260" s="60"/>
      <c r="G260" s="57">
        <f>SUM(G258:G259)</f>
        <v>1243</v>
      </c>
      <c r="H260" s="102">
        <f>SUM(H258:H259)</f>
        <v>4893</v>
      </c>
      <c r="I260" s="80">
        <f>SUM(G260:H260)</f>
        <v>6136</v>
      </c>
    </row>
    <row r="261" spans="2:8" ht="13.5" thickTop="1">
      <c r="B261" s="60"/>
      <c r="C261" s="60"/>
      <c r="D261" s="60"/>
      <c r="E261" s="60"/>
      <c r="F261" s="60"/>
      <c r="G261" s="62"/>
      <c r="H261" s="50"/>
    </row>
    <row r="262" spans="2:8" ht="12.75">
      <c r="B262" s="60" t="s">
        <v>35</v>
      </c>
      <c r="C262" s="60"/>
      <c r="D262" s="60"/>
      <c r="E262" s="60"/>
      <c r="F262" s="60"/>
      <c r="G262" s="62"/>
      <c r="H262" s="50"/>
    </row>
    <row r="263" spans="2:8" ht="12.75">
      <c r="B263" s="60"/>
      <c r="C263" s="60"/>
      <c r="D263" s="60"/>
      <c r="E263" s="60"/>
      <c r="F263" s="60"/>
      <c r="G263" s="62"/>
      <c r="H263" s="50"/>
    </row>
    <row r="264" spans="2:8" ht="12" customHeight="1">
      <c r="B264" s="60"/>
      <c r="C264" s="60"/>
      <c r="D264" s="60"/>
      <c r="E264" s="60"/>
      <c r="F264" s="60"/>
      <c r="G264" s="62"/>
      <c r="H264" s="50"/>
    </row>
    <row r="265" spans="1:4" ht="12.75">
      <c r="A265" s="58" t="s">
        <v>123</v>
      </c>
      <c r="B265" s="61" t="s">
        <v>88</v>
      </c>
      <c r="C265" s="60"/>
      <c r="D265" s="60"/>
    </row>
    <row r="266" spans="2:4" ht="12.75">
      <c r="B266" s="61"/>
      <c r="C266" s="60"/>
      <c r="D266" s="60"/>
    </row>
    <row r="267" spans="2:9" ht="12.75">
      <c r="B267" s="151" t="s">
        <v>190</v>
      </c>
      <c r="C267" s="151"/>
      <c r="D267" s="151"/>
      <c r="E267" s="151"/>
      <c r="F267" s="151"/>
      <c r="G267" s="151"/>
      <c r="H267" s="151"/>
      <c r="I267" s="151"/>
    </row>
    <row r="268" spans="2:9" ht="12.75">
      <c r="B268" s="151"/>
      <c r="C268" s="151"/>
      <c r="D268" s="151"/>
      <c r="E268" s="151"/>
      <c r="F268" s="151"/>
      <c r="G268" s="151"/>
      <c r="H268" s="151"/>
      <c r="I268" s="151"/>
    </row>
    <row r="269" spans="2:9" ht="12.75">
      <c r="B269" s="151"/>
      <c r="C269" s="151"/>
      <c r="D269" s="151"/>
      <c r="E269" s="151"/>
      <c r="F269" s="151"/>
      <c r="G269" s="151"/>
      <c r="H269" s="151"/>
      <c r="I269" s="151"/>
    </row>
    <row r="270" spans="2:9" ht="12.75">
      <c r="B270" s="151"/>
      <c r="C270" s="151"/>
      <c r="D270" s="151"/>
      <c r="E270" s="151"/>
      <c r="F270" s="151"/>
      <c r="G270" s="151"/>
      <c r="H270" s="151"/>
      <c r="I270" s="151"/>
    </row>
    <row r="271" spans="1:4" ht="15" customHeight="1">
      <c r="A271" s="68"/>
      <c r="B271" s="60"/>
      <c r="C271" s="60"/>
      <c r="D271" s="60"/>
    </row>
    <row r="272" spans="1:9" ht="12.75">
      <c r="A272" s="68"/>
      <c r="B272" s="151" t="s">
        <v>277</v>
      </c>
      <c r="C272" s="151"/>
      <c r="D272" s="151"/>
      <c r="E272" s="151"/>
      <c r="F272" s="151"/>
      <c r="G272" s="151"/>
      <c r="H272" s="151"/>
      <c r="I272" s="151"/>
    </row>
    <row r="273" spans="1:9" ht="12.75">
      <c r="A273" s="68"/>
      <c r="B273" s="151"/>
      <c r="C273" s="151"/>
      <c r="D273" s="151"/>
      <c r="E273" s="151"/>
      <c r="F273" s="151"/>
      <c r="G273" s="151"/>
      <c r="H273" s="151"/>
      <c r="I273" s="151"/>
    </row>
    <row r="274" spans="1:9" ht="12.75">
      <c r="A274" s="68"/>
      <c r="B274" s="151"/>
      <c r="C274" s="151"/>
      <c r="D274" s="151"/>
      <c r="E274" s="151"/>
      <c r="F274" s="151"/>
      <c r="G274" s="151"/>
      <c r="H274" s="151"/>
      <c r="I274" s="151"/>
    </row>
    <row r="275" spans="1:9" ht="12.75">
      <c r="A275" s="68"/>
      <c r="B275" s="93"/>
      <c r="C275" s="93"/>
      <c r="D275" s="93"/>
      <c r="E275" s="93"/>
      <c r="F275" s="93"/>
      <c r="G275" s="93"/>
      <c r="H275" s="93"/>
      <c r="I275" s="93"/>
    </row>
    <row r="276" spans="1:9" ht="12.75">
      <c r="A276" s="68"/>
      <c r="B276" s="151" t="s">
        <v>191</v>
      </c>
      <c r="C276" s="151"/>
      <c r="D276" s="151"/>
      <c r="E276" s="151"/>
      <c r="F276" s="151"/>
      <c r="G276" s="151"/>
      <c r="H276" s="151"/>
      <c r="I276" s="151"/>
    </row>
    <row r="277" spans="1:9" ht="12.75">
      <c r="A277" s="68"/>
      <c r="B277" s="151"/>
      <c r="C277" s="151"/>
      <c r="D277" s="151"/>
      <c r="E277" s="151"/>
      <c r="F277" s="151"/>
      <c r="G277" s="151"/>
      <c r="H277" s="151"/>
      <c r="I277" s="151"/>
    </row>
    <row r="278" spans="1:9" ht="12.75">
      <c r="A278" s="68"/>
      <c r="B278" s="151"/>
      <c r="C278" s="151"/>
      <c r="D278" s="151"/>
      <c r="E278" s="151"/>
      <c r="F278" s="151"/>
      <c r="G278" s="151"/>
      <c r="H278" s="151"/>
      <c r="I278" s="151"/>
    </row>
    <row r="279" spans="1:2" ht="12.75">
      <c r="A279" s="68"/>
      <c r="B279" s="38" t="s">
        <v>30</v>
      </c>
    </row>
    <row r="280" spans="1:8" ht="12.75">
      <c r="A280" s="58" t="s">
        <v>124</v>
      </c>
      <c r="B280" s="40" t="s">
        <v>126</v>
      </c>
      <c r="G280" s="39"/>
      <c r="H280" s="39"/>
    </row>
    <row r="281" spans="2:8" ht="12.75">
      <c r="B281" s="40"/>
      <c r="G281" s="39"/>
      <c r="H281" s="39"/>
    </row>
    <row r="282" spans="1:2" ht="12.75">
      <c r="A282" s="68"/>
      <c r="B282" s="38" t="s">
        <v>187</v>
      </c>
    </row>
    <row r="283" ht="12.75">
      <c r="A283" s="68"/>
    </row>
    <row r="285" spans="1:2" ht="12.75">
      <c r="A285" s="58" t="s">
        <v>125</v>
      </c>
      <c r="B285" s="40" t="s">
        <v>130</v>
      </c>
    </row>
    <row r="287" spans="1:9" ht="12.75">
      <c r="A287" s="68"/>
      <c r="B287" s="149" t="s">
        <v>276</v>
      </c>
      <c r="C287" s="149"/>
      <c r="D287" s="149"/>
      <c r="E287" s="149"/>
      <c r="F287" s="149"/>
      <c r="G287" s="149"/>
      <c r="H287" s="149"/>
      <c r="I287" s="149"/>
    </row>
    <row r="288" spans="1:9" ht="12.75">
      <c r="A288" s="68"/>
      <c r="B288" s="149"/>
      <c r="C288" s="149"/>
      <c r="D288" s="149"/>
      <c r="E288" s="149"/>
      <c r="F288" s="149"/>
      <c r="G288" s="149"/>
      <c r="H288" s="149"/>
      <c r="I288" s="149"/>
    </row>
    <row r="289" spans="2:9" ht="12.75">
      <c r="B289" s="149"/>
      <c r="C289" s="149"/>
      <c r="D289" s="149"/>
      <c r="E289" s="149"/>
      <c r="F289" s="149"/>
      <c r="G289" s="149"/>
      <c r="H289" s="149"/>
      <c r="I289" s="149"/>
    </row>
    <row r="290" spans="2:9" ht="12.75">
      <c r="B290" s="149"/>
      <c r="C290" s="149"/>
      <c r="D290" s="149"/>
      <c r="E290" s="149"/>
      <c r="F290" s="149"/>
      <c r="G290" s="149"/>
      <c r="H290" s="149"/>
      <c r="I290" s="149"/>
    </row>
    <row r="291" spans="2:9" ht="12.75">
      <c r="B291" s="122"/>
      <c r="C291" s="122"/>
      <c r="D291" s="122"/>
      <c r="E291" s="122"/>
      <c r="F291" s="122"/>
      <c r="G291" s="122"/>
      <c r="H291" s="122"/>
      <c r="I291" s="122"/>
    </row>
    <row r="292" spans="2:9" ht="12.75">
      <c r="B292" s="122"/>
      <c r="C292" s="122"/>
      <c r="D292" s="122"/>
      <c r="E292" s="122"/>
      <c r="F292" s="122"/>
      <c r="G292" s="122"/>
      <c r="H292" s="122"/>
      <c r="I292" s="122"/>
    </row>
    <row r="293" spans="1:2" ht="12.75">
      <c r="A293" s="58" t="s">
        <v>19</v>
      </c>
      <c r="B293" s="40" t="s">
        <v>36</v>
      </c>
    </row>
    <row r="294" ht="12.75">
      <c r="B294" s="40"/>
    </row>
    <row r="295" spans="1:2" ht="12.75">
      <c r="A295" s="68"/>
      <c r="B295" s="38" t="s">
        <v>242</v>
      </c>
    </row>
    <row r="296" ht="12.75">
      <c r="A296" s="68"/>
    </row>
    <row r="297" spans="1:9" ht="12.75">
      <c r="A297" s="68"/>
      <c r="B297" s="40"/>
      <c r="E297" s="50" t="s">
        <v>139</v>
      </c>
      <c r="F297" s="73"/>
      <c r="G297" s="50" t="s">
        <v>243</v>
      </c>
      <c r="H297" s="50"/>
      <c r="I297" s="73"/>
    </row>
    <row r="298" spans="1:8" ht="12.75">
      <c r="A298" s="68"/>
      <c r="E298" s="50" t="s">
        <v>215</v>
      </c>
      <c r="G298" s="50" t="s">
        <v>215</v>
      </c>
      <c r="H298" s="50"/>
    </row>
    <row r="299" spans="1:8" ht="12.75">
      <c r="A299" s="68"/>
      <c r="E299" s="50"/>
      <c r="G299" s="50"/>
      <c r="H299" s="50"/>
    </row>
    <row r="300" spans="2:8" ht="13.5" thickBot="1">
      <c r="B300" s="38" t="s">
        <v>40</v>
      </c>
      <c r="E300" s="51">
        <f>+'IS '!B39</f>
        <v>2185</v>
      </c>
      <c r="F300" s="42"/>
      <c r="G300" s="51">
        <f>+'IS '!F39</f>
        <v>7230</v>
      </c>
      <c r="H300" s="74"/>
    </row>
    <row r="301" spans="5:8" ht="13.5" thickTop="1">
      <c r="E301" s="52"/>
      <c r="F301" s="42"/>
      <c r="G301" s="52"/>
      <c r="H301" s="52"/>
    </row>
    <row r="302" spans="2:8" ht="12.75">
      <c r="B302" s="38" t="s">
        <v>41</v>
      </c>
      <c r="E302" s="53"/>
      <c r="F302" s="42"/>
      <c r="G302" s="53"/>
      <c r="H302" s="53"/>
    </row>
    <row r="303" spans="2:8" ht="13.5" thickBot="1">
      <c r="B303" s="38" t="s">
        <v>42</v>
      </c>
      <c r="E303" s="51">
        <v>81000</v>
      </c>
      <c r="F303" s="42"/>
      <c r="G303" s="51">
        <v>80156</v>
      </c>
      <c r="H303" s="74"/>
    </row>
    <row r="304" spans="5:8" ht="13.5" thickTop="1">
      <c r="E304" s="52"/>
      <c r="F304" s="42"/>
      <c r="G304" s="52"/>
      <c r="H304" s="52"/>
    </row>
    <row r="305" spans="2:7" ht="13.5" thickBot="1">
      <c r="B305" s="38" t="s">
        <v>169</v>
      </c>
      <c r="E305" s="134">
        <f>(E300/E303)*100</f>
        <v>2.697530864197531</v>
      </c>
      <c r="F305" s="42"/>
      <c r="G305" s="134">
        <f>(G300/G303)*100</f>
        <v>9.019911173212236</v>
      </c>
    </row>
    <row r="306" ht="13.5" thickTop="1">
      <c r="B306" s="38" t="s">
        <v>30</v>
      </c>
    </row>
    <row r="307" ht="12.75">
      <c r="H307" s="52"/>
    </row>
    <row r="308" spans="2:9" ht="12.75">
      <c r="B308" s="149" t="s">
        <v>241</v>
      </c>
      <c r="C308" s="149"/>
      <c r="D308" s="149"/>
      <c r="E308" s="149"/>
      <c r="F308" s="149"/>
      <c r="G308" s="149"/>
      <c r="H308" s="149"/>
      <c r="I308" s="149"/>
    </row>
    <row r="309" spans="2:9" ht="12.75">
      <c r="B309" s="149"/>
      <c r="C309" s="149"/>
      <c r="D309" s="149"/>
      <c r="E309" s="149"/>
      <c r="F309" s="149"/>
      <c r="G309" s="149"/>
      <c r="H309" s="149"/>
      <c r="I309" s="149"/>
    </row>
    <row r="310" spans="2:9" ht="12.75">
      <c r="B310" s="149"/>
      <c r="C310" s="149"/>
      <c r="D310" s="149"/>
      <c r="E310" s="149"/>
      <c r="F310" s="149"/>
      <c r="G310" s="149"/>
      <c r="H310" s="149"/>
      <c r="I310" s="149"/>
    </row>
    <row r="311" spans="2:9" ht="12.75">
      <c r="B311" s="77"/>
      <c r="C311" s="77"/>
      <c r="D311" s="77"/>
      <c r="E311" s="77"/>
      <c r="F311" s="77"/>
      <c r="G311" s="77"/>
      <c r="H311" s="77"/>
      <c r="I311" s="77"/>
    </row>
    <row r="312" spans="2:9" ht="12.75">
      <c r="B312" s="77"/>
      <c r="C312" s="77"/>
      <c r="D312" s="77"/>
      <c r="E312" s="77"/>
      <c r="F312" s="77"/>
      <c r="G312" s="77"/>
      <c r="H312" s="77"/>
      <c r="I312" s="77"/>
    </row>
    <row r="313" spans="2:9" ht="12.75">
      <c r="B313" s="77"/>
      <c r="C313" s="77"/>
      <c r="D313" s="77"/>
      <c r="E313" s="77"/>
      <c r="F313" s="77"/>
      <c r="G313" s="77"/>
      <c r="H313" s="77"/>
      <c r="I313" s="77"/>
    </row>
    <row r="314" spans="2:9" ht="12.75">
      <c r="B314" s="77"/>
      <c r="C314" s="77"/>
      <c r="D314" s="77"/>
      <c r="E314" s="77"/>
      <c r="F314" s="77"/>
      <c r="G314" s="77"/>
      <c r="H314" s="77"/>
      <c r="I314" s="77"/>
    </row>
    <row r="315" spans="2:9" ht="12.75">
      <c r="B315" s="77"/>
      <c r="C315" s="77"/>
      <c r="D315" s="77"/>
      <c r="E315" s="77"/>
      <c r="F315" s="77"/>
      <c r="G315" s="77"/>
      <c r="H315" s="77"/>
      <c r="I315" s="77"/>
    </row>
    <row r="316" spans="2:9" ht="12.75">
      <c r="B316" s="77"/>
      <c r="C316" s="77"/>
      <c r="D316" s="77"/>
      <c r="E316" s="77"/>
      <c r="F316" s="77"/>
      <c r="G316" s="77"/>
      <c r="H316" s="77"/>
      <c r="I316" s="77"/>
    </row>
    <row r="317" spans="5:8" ht="12.75">
      <c r="E317" s="50"/>
      <c r="G317" s="50"/>
      <c r="H317" s="50"/>
    </row>
    <row r="318" spans="5:8" ht="12.75">
      <c r="E318" s="53"/>
      <c r="F318" s="42"/>
      <c r="G318" s="53"/>
      <c r="H318" s="53"/>
    </row>
    <row r="319" spans="5:8" ht="12.75">
      <c r="E319" s="50"/>
      <c r="G319" s="50"/>
      <c r="H319" s="50"/>
    </row>
    <row r="320" spans="5:10" ht="12.75">
      <c r="E320" s="50"/>
      <c r="G320" s="50"/>
      <c r="H320" s="50"/>
      <c r="J320" s="73"/>
    </row>
    <row r="321" spans="5:8" ht="12.75">
      <c r="E321" s="50"/>
      <c r="G321" s="50"/>
      <c r="H321" s="50"/>
    </row>
    <row r="322" spans="5:8" ht="12.75">
      <c r="E322" s="50"/>
      <c r="G322" s="50"/>
      <c r="H322" s="50"/>
    </row>
    <row r="323" spans="5:8" ht="12.75">
      <c r="E323" s="50"/>
      <c r="G323" s="50"/>
      <c r="H323" s="50"/>
    </row>
    <row r="324" spans="5:8" ht="12.75">
      <c r="E324" s="50"/>
      <c r="G324" s="50"/>
      <c r="H324" s="50"/>
    </row>
    <row r="325" spans="5:8" ht="12.75">
      <c r="E325" s="50"/>
      <c r="G325" s="50"/>
      <c r="H325" s="50"/>
    </row>
    <row r="330" spans="1:6" ht="12.75">
      <c r="A330" s="60"/>
      <c r="B330" s="60"/>
      <c r="C330" s="60"/>
      <c r="D330" s="60"/>
      <c r="E330" s="60"/>
      <c r="F330" s="60"/>
    </row>
    <row r="331" spans="1:6" ht="12.75">
      <c r="A331" s="60"/>
      <c r="B331" s="60"/>
      <c r="C331" s="60"/>
      <c r="D331" s="60"/>
      <c r="E331" s="60"/>
      <c r="F331" s="60"/>
    </row>
    <row r="332" spans="1:6" ht="12.75">
      <c r="A332" s="60"/>
      <c r="B332" s="60"/>
      <c r="C332" s="60"/>
      <c r="D332" s="60"/>
      <c r="E332" s="60"/>
      <c r="F332" s="60"/>
    </row>
    <row r="333" spans="1:6" ht="12.75">
      <c r="A333" s="60"/>
      <c r="B333" s="60"/>
      <c r="C333" s="60"/>
      <c r="D333" s="60"/>
      <c r="E333" s="60"/>
      <c r="F333" s="60"/>
    </row>
    <row r="334" spans="1:6" ht="12.75">
      <c r="A334" s="60"/>
      <c r="B334" s="60"/>
      <c r="C334" s="60"/>
      <c r="D334" s="60"/>
      <c r="E334" s="60"/>
      <c r="F334" s="60"/>
    </row>
    <row r="335" spans="1:6" ht="12.75">
      <c r="A335" s="60"/>
      <c r="B335" s="60"/>
      <c r="C335" s="60"/>
      <c r="D335" s="60"/>
      <c r="E335" s="60"/>
      <c r="F335" s="60"/>
    </row>
    <row r="336" spans="1:6" ht="12.75">
      <c r="A336" s="60"/>
      <c r="B336" s="60"/>
      <c r="C336" s="60"/>
      <c r="D336" s="60"/>
      <c r="E336" s="60"/>
      <c r="F336" s="60"/>
    </row>
    <row r="337" spans="1:6" ht="12.75">
      <c r="A337" s="60"/>
      <c r="B337" s="60"/>
      <c r="C337" s="60"/>
      <c r="D337" s="60"/>
      <c r="E337" s="60"/>
      <c r="F337" s="60"/>
    </row>
    <row r="338" spans="1:6" ht="12.75">
      <c r="A338" s="60"/>
      <c r="B338" s="60"/>
      <c r="C338" s="60"/>
      <c r="D338" s="60"/>
      <c r="E338" s="60"/>
      <c r="F338" s="60"/>
    </row>
    <row r="339" spans="1:6" ht="12.75">
      <c r="A339" s="60"/>
      <c r="B339" s="60"/>
      <c r="C339" s="60"/>
      <c r="D339" s="60"/>
      <c r="E339" s="60"/>
      <c r="F339" s="60"/>
    </row>
    <row r="340" spans="1:6" ht="12.75">
      <c r="A340" s="60"/>
      <c r="B340" s="60"/>
      <c r="C340" s="60"/>
      <c r="D340" s="60"/>
      <c r="E340" s="60"/>
      <c r="F340" s="60"/>
    </row>
    <row r="341" spans="1:6" ht="12.75">
      <c r="A341" s="60"/>
      <c r="B341" s="60"/>
      <c r="C341" s="60"/>
      <c r="D341" s="60"/>
      <c r="E341" s="60"/>
      <c r="F341" s="60"/>
    </row>
    <row r="342" spans="1:6" ht="12.75">
      <c r="A342" s="60"/>
      <c r="B342" s="60"/>
      <c r="C342" s="60"/>
      <c r="D342" s="60"/>
      <c r="E342" s="60"/>
      <c r="F342" s="60"/>
    </row>
  </sheetData>
  <mergeCells count="31">
    <mergeCell ref="B287:I290"/>
    <mergeCell ref="B75:I76"/>
    <mergeCell ref="B69:I70"/>
    <mergeCell ref="B267:I270"/>
    <mergeCell ref="B235:I236"/>
    <mergeCell ref="A109:I110"/>
    <mergeCell ref="B166:I168"/>
    <mergeCell ref="B276:I278"/>
    <mergeCell ref="B191:I193"/>
    <mergeCell ref="B212:I214"/>
    <mergeCell ref="B10:I12"/>
    <mergeCell ref="B14:I17"/>
    <mergeCell ref="B19:I21"/>
    <mergeCell ref="B51:I53"/>
    <mergeCell ref="B32:I34"/>
    <mergeCell ref="B308:I310"/>
    <mergeCell ref="B26:I27"/>
    <mergeCell ref="B39:I40"/>
    <mergeCell ref="B45:I46"/>
    <mergeCell ref="B81:I82"/>
    <mergeCell ref="B86:I87"/>
    <mergeCell ref="B228:I231"/>
    <mergeCell ref="B272:I274"/>
    <mergeCell ref="B176:I178"/>
    <mergeCell ref="B63:I64"/>
    <mergeCell ref="B124:I126"/>
    <mergeCell ref="B173:I174"/>
    <mergeCell ref="B151:I154"/>
    <mergeCell ref="B159:I162"/>
    <mergeCell ref="B133:I136"/>
    <mergeCell ref="B128:I130"/>
  </mergeCells>
  <printOptions/>
  <pageMargins left="0.75" right="0.5" top="0.5" bottom="0.5" header="0.5" footer="0.25"/>
  <pageSetup horizontalDpi="1200" verticalDpi="1200" orientation="portrait" scale="85" r:id="rId2"/>
  <headerFooter alignWithMargins="0">
    <oddFooter>&amp;C&amp;P</oddFooter>
  </headerFooter>
  <rowBreaks count="4" manualBreakCount="4">
    <brk id="65" max="8" man="1"/>
    <brk id="108" max="8" man="1"/>
    <brk id="169" max="8" man="1"/>
    <brk id="225"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link</cp:lastModifiedBy>
  <cp:lastPrinted>2006-02-23T08:36:07Z</cp:lastPrinted>
  <dcterms:created xsi:type="dcterms:W3CDTF">2001-03-17T05:13:36Z</dcterms:created>
  <dcterms:modified xsi:type="dcterms:W3CDTF">2006-02-24T09:45:45Z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-1398923583</vt:i4>
  </property>
  <property fmtid="{D5CDD505-2E9C-101B-9397-08002B2CF9AE}" pid="3" name="_EmailSubject">
    <vt:lpwstr>2nd quarter announcement</vt:lpwstr>
  </property>
  <property fmtid="{D5CDD505-2E9C-101B-9397-08002B2CF9AE}" pid="4" name="_AuthorEmail">
    <vt:lpwstr>andy.lee@scenicmoulding.com.my</vt:lpwstr>
  </property>
  <property fmtid="{D5CDD505-2E9C-101B-9397-08002B2CF9AE}" pid="5" name="_AuthorEmailDisplayName">
    <vt:lpwstr>andy.lee</vt:lpwstr>
  </property>
  <property fmtid="{D5CDD505-2E9C-101B-9397-08002B2CF9AE}" pid="6" name="_PreviousAdHocReviewCycleID">
    <vt:i4>-2010607185</vt:i4>
  </property>
  <property fmtid="{D5CDD505-2E9C-101B-9397-08002B2CF9AE}" pid="7" name="_ReviewingToolsShownOnce">
    <vt:lpwstr/>
  </property>
</Properties>
</file>